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showInkAnnotation="0"/>
  <mc:AlternateContent xmlns:mc="http://schemas.openxmlformats.org/markup-compatibility/2006">
    <mc:Choice Requires="x15">
      <x15ac:absPath xmlns:x15ac="http://schemas.microsoft.com/office/spreadsheetml/2010/11/ac" url="E:\账本\2023年\2月\"/>
    </mc:Choice>
  </mc:AlternateContent>
  <xr:revisionPtr revIDLastSave="0" documentId="8_{2D35C0A9-D1F5-4077-A800-CFFE9CAEAD19}" xr6:coauthVersionLast="36" xr6:coauthVersionMax="36" xr10:uidLastSave="{00000000-0000-0000-0000-000000000000}"/>
  <bookViews>
    <workbookView xWindow="0" yWindow="30" windowWidth="19200" windowHeight="11595" xr2:uid="{00000000-000D-0000-FFFF-FFFF00000000}"/>
  </bookViews>
  <sheets>
    <sheet name="机构合并后" sheetId="2" r:id="rId1"/>
    <sheet name="机构合并前" sheetId="1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4" i="2" l="1"/>
  <c r="C14" i="2"/>
  <c r="I5" i="2"/>
  <c r="D7" i="2"/>
  <c r="D6" i="2"/>
  <c r="D14" i="2" l="1"/>
  <c r="H14" i="2"/>
  <c r="F14" i="2"/>
  <c r="E14" i="2"/>
  <c r="I14" i="2" s="1"/>
  <c r="J13" i="2"/>
  <c r="I13" i="2"/>
  <c r="J12" i="2"/>
  <c r="I12" i="2"/>
  <c r="J11" i="2"/>
  <c r="I11" i="2"/>
  <c r="J10" i="2"/>
  <c r="J9" i="2"/>
  <c r="I9" i="2"/>
  <c r="J8" i="2"/>
  <c r="I8" i="2"/>
  <c r="J7" i="2"/>
  <c r="I7" i="2"/>
  <c r="J6" i="2"/>
  <c r="I6" i="2"/>
  <c r="J5" i="2"/>
  <c r="G5" i="2"/>
  <c r="G14" i="2" s="1"/>
  <c r="D5" i="2"/>
  <c r="E14" i="1"/>
  <c r="B14" i="1"/>
  <c r="K7" i="2" l="1"/>
  <c r="K6" i="2"/>
  <c r="J14" i="2"/>
  <c r="K14" i="2" s="1"/>
  <c r="K5" i="2"/>
  <c r="I14" i="1"/>
  <c r="G14" i="1"/>
  <c r="C14" i="1"/>
  <c r="D14" i="1" s="1"/>
  <c r="D5" i="1" l="1"/>
  <c r="G5" i="1"/>
  <c r="J5" i="1"/>
  <c r="I6" i="1"/>
  <c r="J6" i="1"/>
  <c r="I7" i="1"/>
  <c r="J7" i="1"/>
  <c r="I8" i="1"/>
  <c r="J8" i="1"/>
  <c r="I9" i="1"/>
  <c r="J9" i="1"/>
  <c r="D10" i="1"/>
  <c r="J10" i="1"/>
  <c r="K10" i="1" s="1"/>
  <c r="D11" i="1"/>
  <c r="I11" i="1"/>
  <c r="J11" i="1"/>
  <c r="D12" i="1"/>
  <c r="I12" i="1"/>
  <c r="J12" i="1"/>
  <c r="I13" i="1"/>
  <c r="J13" i="1"/>
  <c r="F14" i="1"/>
  <c r="H14" i="1"/>
  <c r="K5" i="1" l="1"/>
  <c r="J14" i="1"/>
  <c r="K14" i="1" s="1"/>
  <c r="K12" i="1"/>
  <c r="K11" i="1"/>
</calcChain>
</file>

<file path=xl/sharedStrings.xml><?xml version="1.0" encoding="utf-8"?>
<sst xmlns="http://schemas.openxmlformats.org/spreadsheetml/2006/main" count="58" uniqueCount="32">
  <si>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</si>
  <si>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</si>
  <si>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</si>
  <si>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</si>
  <si>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</si>
  <si>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</si>
  <si>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</si>
  <si>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</si>
  <si>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</si>
  <si>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</si>
  <si>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</si>
  <si>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</si>
  <si>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</si>
  <si>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城镇公共事业管理局</t>
  </si>
  <si>
    <t>环保局</t>
  </si>
  <si>
    <t>总计</t>
  </si>
  <si>
    <t>2022年上海庙经济开发区“三公经费”支出情况表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</si>
  <si>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2022年8月31日</t>
    </r>
    <phoneticPr fontId="11" type="noConversion"/>
  </si>
  <si>
    <t xml:space="preserve">   截止 2022年8月，上海庙经济开发区“三公经费”累计支出41.99万元。(其中公务用车支出40.54万元，公务接待费用支出1.44万元)。</t>
    <phoneticPr fontId="11" type="noConversion"/>
  </si>
  <si>
    <t>人才和科技局</t>
    <phoneticPr fontId="11" type="noConversion"/>
  </si>
  <si>
    <t>应急管理办</t>
    <phoneticPr fontId="11" type="noConversion"/>
  </si>
  <si>
    <t>财政金融局</t>
    <phoneticPr fontId="11" type="noConversion"/>
  </si>
  <si>
    <t>建设局</t>
    <phoneticPr fontId="11" type="noConversion"/>
  </si>
  <si>
    <t>发展和招商局</t>
    <phoneticPr fontId="11" type="noConversion"/>
  </si>
  <si>
    <t>建设管理局          （生态环境管理办公室）</t>
    <phoneticPr fontId="11" type="noConversion"/>
  </si>
  <si>
    <t>党政办           (党群工作部）</t>
    <phoneticPr fontId="11" type="noConversion"/>
  </si>
  <si>
    <t>企业发展服务中心</t>
    <phoneticPr fontId="11" type="noConversion"/>
  </si>
  <si>
    <t>招商和科技人才服务中心</t>
    <phoneticPr fontId="11" type="noConversion"/>
  </si>
  <si>
    <t>纪工委</t>
    <phoneticPr fontId="11" type="noConversion"/>
  </si>
  <si>
    <t>2023年上海庙经济开发区“三公经费”支出情况表</t>
    <phoneticPr fontId="11" type="noConversion"/>
  </si>
  <si>
    <t xml:space="preserve">   截止 2023年2月，上海庙经济开发区“三公经费”累计支出2.65万元。(其中公务用车支出2.65万元，公务接待费用支出0万元)。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</si>
  <si>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上海庙经济开发区财政金融局 </t>
    </r>
    <r>
      <rPr>
        <sz val="18"/>
        <color indexed="8"/>
        <rFont val="宋体"/>
        <family val="3"/>
        <charset val="134"/>
      </rPr>
      <t xml:space="preserve">       单位：元      制表日期：</t>
    </r>
    <r>
      <rPr>
        <sz val="18"/>
        <color indexed="8"/>
        <rFont val="仿宋_GB2312"/>
        <family val="3"/>
        <charset val="134"/>
      </rPr>
      <t>2023年2月28日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</si>
</sst>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\(0.00\)"/>
  </numFmts>
  <fonts count="16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right" vertical="center" wrapText="1"/>
    </xf>
    <xf numFmtId="176" fontId="14" fillId="0" borderId="4" xfId="0" applyNumberFormat="1" applyFont="1" applyBorder="1" applyAlignment="1">
      <alignment horizontal="right" vertical="center" wrapText="1"/>
    </xf>
    <xf numFmtId="10" fontId="14" fillId="0" borderId="4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 wrapText="1"/>
    </xf>
    <xf numFmtId="176" fontId="15" fillId="2" borderId="7" xfId="0" applyNumberFormat="1" applyFont="1" applyFill="1" applyBorder="1" applyAlignment="1">
      <alignment horizontal="right" vertical="center" wrapText="1"/>
    </xf>
    <xf numFmtId="10" fontId="15" fillId="2" borderId="7" xfId="0" applyNumberFormat="1" applyFont="1" applyFill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abSelected="1" zoomScale="110" zoomScaleNormal="110" workbookViewId="0">
      <selection activeCell="O7" sqref="O7"/>
    </sheetView>
  </sheetViews>
  <sheetFormatPr defaultColWidth="9" defaultRowHeight="13.5" x14ac:dyDescent="0.15"/>
  <cols>
    <col min="1" max="1" width="24.625" customWidth="1"/>
    <col min="2" max="3" width="13.125" customWidth="1"/>
    <col min="4" max="4" width="7.375" style="1" customWidth="1"/>
    <col min="5" max="6" width="13.125" customWidth="1"/>
    <col min="7" max="7" width="7.375" style="1" customWidth="1"/>
    <col min="8" max="8" width="9.5" bestFit="1" customWidth="1"/>
    <col min="9" max="10" width="13.125" customWidth="1"/>
    <col min="11" max="11" width="7.375" style="1" customWidth="1"/>
    <col min="12" max="12" width="7" customWidth="1"/>
  </cols>
  <sheetData>
    <row r="1" spans="1:12" ht="29.25" customHeight="1" x14ac:dyDescent="0.1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5.1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5.1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35.1" customHeight="1" x14ac:dyDescent="0.15">
      <c r="A5" s="25" t="s">
        <v>25</v>
      </c>
      <c r="B5" s="28">
        <v>611700</v>
      </c>
      <c r="C5" s="29">
        <v>26470</v>
      </c>
      <c r="D5" s="30">
        <f>C5/B5</f>
        <v>4.327284616642145E-2</v>
      </c>
      <c r="E5" s="31">
        <v>250000</v>
      </c>
      <c r="F5" s="29">
        <v>0</v>
      </c>
      <c r="G5" s="30">
        <f>F5/E5</f>
        <v>0</v>
      </c>
      <c r="H5" s="29">
        <v>0</v>
      </c>
      <c r="I5" s="29">
        <f>B5+E5</f>
        <v>861700</v>
      </c>
      <c r="J5" s="29">
        <f t="shared" ref="J5:J13" si="0">C5+F5</f>
        <v>26470</v>
      </c>
      <c r="K5" s="30">
        <f>J5/I5</f>
        <v>3.0718347452709759E-2</v>
      </c>
      <c r="L5" s="16"/>
    </row>
    <row r="6" spans="1:12" ht="35.1" customHeight="1" x14ac:dyDescent="0.15">
      <c r="A6" s="26" t="s">
        <v>24</v>
      </c>
      <c r="B6" s="28">
        <v>275300</v>
      </c>
      <c r="C6" s="29">
        <v>0</v>
      </c>
      <c r="D6" s="30">
        <f>C6/B6</f>
        <v>0</v>
      </c>
      <c r="E6" s="29">
        <v>60000</v>
      </c>
      <c r="F6" s="29">
        <v>0</v>
      </c>
      <c r="G6" s="30">
        <v>0</v>
      </c>
      <c r="H6" s="29">
        <v>0</v>
      </c>
      <c r="I6" s="29">
        <f t="shared" ref="I6:I13" si="1">B6+E6</f>
        <v>335300</v>
      </c>
      <c r="J6" s="29">
        <f t="shared" si="0"/>
        <v>0</v>
      </c>
      <c r="K6" s="30">
        <f t="shared" ref="K6:K7" si="2">J6/I6</f>
        <v>0</v>
      </c>
      <c r="L6" s="14"/>
    </row>
    <row r="7" spans="1:12" ht="35.1" customHeight="1" x14ac:dyDescent="0.15">
      <c r="A7" s="25" t="s">
        <v>20</v>
      </c>
      <c r="B7" s="28">
        <v>40000</v>
      </c>
      <c r="C7" s="29">
        <v>0</v>
      </c>
      <c r="D7" s="30">
        <f>C7/B7</f>
        <v>0</v>
      </c>
      <c r="E7" s="29">
        <v>50000</v>
      </c>
      <c r="F7" s="29">
        <v>0</v>
      </c>
      <c r="G7" s="30">
        <v>0</v>
      </c>
      <c r="H7" s="29">
        <v>0</v>
      </c>
      <c r="I7" s="29">
        <f t="shared" si="1"/>
        <v>90000</v>
      </c>
      <c r="J7" s="29">
        <f t="shared" si="0"/>
        <v>0</v>
      </c>
      <c r="K7" s="30">
        <f t="shared" si="2"/>
        <v>0</v>
      </c>
      <c r="L7" s="14"/>
    </row>
    <row r="8" spans="1:12" ht="35.1" customHeight="1" x14ac:dyDescent="0.15">
      <c r="A8" s="25" t="s">
        <v>21</v>
      </c>
      <c r="B8" s="28">
        <v>0</v>
      </c>
      <c r="C8" s="29">
        <v>0</v>
      </c>
      <c r="D8" s="30">
        <v>0</v>
      </c>
      <c r="E8" s="29">
        <v>30000</v>
      </c>
      <c r="F8" s="29">
        <v>0</v>
      </c>
      <c r="G8" s="30">
        <v>0</v>
      </c>
      <c r="H8" s="29">
        <v>0</v>
      </c>
      <c r="I8" s="29">
        <f t="shared" si="1"/>
        <v>30000</v>
      </c>
      <c r="J8" s="29">
        <f t="shared" si="0"/>
        <v>0</v>
      </c>
      <c r="K8" s="30">
        <v>0</v>
      </c>
      <c r="L8" s="14"/>
    </row>
    <row r="9" spans="1:12" ht="35.1" customHeight="1" x14ac:dyDescent="0.15">
      <c r="A9" s="25" t="s">
        <v>23</v>
      </c>
      <c r="B9" s="28">
        <v>0</v>
      </c>
      <c r="C9" s="29">
        <v>0</v>
      </c>
      <c r="D9" s="30">
        <v>0</v>
      </c>
      <c r="E9" s="29">
        <v>70000</v>
      </c>
      <c r="F9" s="29">
        <v>0</v>
      </c>
      <c r="G9" s="30">
        <v>0</v>
      </c>
      <c r="H9" s="29">
        <v>0</v>
      </c>
      <c r="I9" s="29">
        <f t="shared" si="1"/>
        <v>70000</v>
      </c>
      <c r="J9" s="29">
        <f t="shared" si="0"/>
        <v>0</v>
      </c>
      <c r="K9" s="30">
        <v>0</v>
      </c>
      <c r="L9" s="14"/>
    </row>
    <row r="10" spans="1:12" ht="35.1" customHeight="1" x14ac:dyDescent="0.15">
      <c r="A10" s="11" t="s">
        <v>26</v>
      </c>
      <c r="B10" s="28">
        <v>40000</v>
      </c>
      <c r="C10" s="29">
        <v>0</v>
      </c>
      <c r="D10" s="30">
        <v>0</v>
      </c>
      <c r="E10" s="29">
        <v>70000</v>
      </c>
      <c r="F10" s="29">
        <v>0</v>
      </c>
      <c r="G10" s="30">
        <v>0</v>
      </c>
      <c r="H10" s="29">
        <v>0</v>
      </c>
      <c r="I10" s="29">
        <v>0</v>
      </c>
      <c r="J10" s="29">
        <f t="shared" si="0"/>
        <v>0</v>
      </c>
      <c r="K10" s="30">
        <v>0</v>
      </c>
      <c r="L10" s="14"/>
    </row>
    <row r="11" spans="1:12" ht="35.1" customHeight="1" x14ac:dyDescent="0.15">
      <c r="A11" s="27" t="s">
        <v>27</v>
      </c>
      <c r="B11" s="28">
        <v>20000</v>
      </c>
      <c r="C11" s="29">
        <v>0</v>
      </c>
      <c r="D11" s="30">
        <v>0</v>
      </c>
      <c r="E11" s="29">
        <v>50000</v>
      </c>
      <c r="F11" s="29">
        <v>0</v>
      </c>
      <c r="G11" s="30">
        <v>0</v>
      </c>
      <c r="H11" s="29">
        <v>0</v>
      </c>
      <c r="I11" s="29">
        <f t="shared" si="1"/>
        <v>70000</v>
      </c>
      <c r="J11" s="29">
        <f t="shared" si="0"/>
        <v>0</v>
      </c>
      <c r="K11" s="30">
        <v>0</v>
      </c>
      <c r="L11" s="14"/>
    </row>
    <row r="12" spans="1:12" ht="35.1" customHeight="1" x14ac:dyDescent="0.15">
      <c r="A12" s="25" t="s">
        <v>28</v>
      </c>
      <c r="B12" s="28">
        <v>0</v>
      </c>
      <c r="C12" s="29">
        <v>0</v>
      </c>
      <c r="D12" s="30">
        <v>0</v>
      </c>
      <c r="E12" s="29">
        <v>0</v>
      </c>
      <c r="F12" s="29">
        <v>0</v>
      </c>
      <c r="G12" s="30">
        <v>0</v>
      </c>
      <c r="H12" s="29">
        <v>0</v>
      </c>
      <c r="I12" s="29">
        <f t="shared" si="1"/>
        <v>0</v>
      </c>
      <c r="J12" s="29">
        <f t="shared" si="0"/>
        <v>0</v>
      </c>
      <c r="K12" s="30">
        <v>0</v>
      </c>
      <c r="L12" s="14"/>
    </row>
    <row r="13" spans="1:12" ht="35.1" customHeight="1" x14ac:dyDescent="0.15">
      <c r="A13" s="23" t="s">
        <v>19</v>
      </c>
      <c r="B13" s="28">
        <v>0</v>
      </c>
      <c r="C13" s="29">
        <v>0</v>
      </c>
      <c r="D13" s="30">
        <v>0</v>
      </c>
      <c r="E13" s="29">
        <v>40000</v>
      </c>
      <c r="F13" s="29">
        <v>0</v>
      </c>
      <c r="G13" s="30">
        <v>0</v>
      </c>
      <c r="H13" s="29">
        <v>0</v>
      </c>
      <c r="I13" s="29">
        <f t="shared" si="1"/>
        <v>40000</v>
      </c>
      <c r="J13" s="29">
        <f t="shared" si="0"/>
        <v>0</v>
      </c>
      <c r="K13" s="30">
        <v>0</v>
      </c>
      <c r="L13" s="14"/>
    </row>
    <row r="14" spans="1:12" ht="35.1" customHeight="1" thickBot="1" x14ac:dyDescent="0.2">
      <c r="A14" s="24" t="s">
        <v>15</v>
      </c>
      <c r="B14" s="32">
        <f>SUM(B5:B13)</f>
        <v>987000</v>
      </c>
      <c r="C14" s="33">
        <f>SUM(C5:C13)</f>
        <v>26470</v>
      </c>
      <c r="D14" s="34">
        <f>C14/B14</f>
        <v>2.6818642350557243E-2</v>
      </c>
      <c r="E14" s="35">
        <f>SUM(E5:E13)</f>
        <v>620000</v>
      </c>
      <c r="F14" s="33">
        <f>SUM(F5:F13)</f>
        <v>0</v>
      </c>
      <c r="G14" s="34">
        <f>G5</f>
        <v>0</v>
      </c>
      <c r="H14" s="36">
        <f>SUM(H5:H13)</f>
        <v>0</v>
      </c>
      <c r="I14" s="36">
        <f>E14+B14</f>
        <v>1607000</v>
      </c>
      <c r="J14" s="33">
        <f>SUM(J5:J13)</f>
        <v>26470</v>
      </c>
      <c r="K14" s="34">
        <f>J14/I14</f>
        <v>1.6471686372121968E-2</v>
      </c>
      <c r="L14" s="21"/>
    </row>
    <row r="15" spans="1:12" ht="36.75" customHeight="1" thickTop="1" x14ac:dyDescent="0.15">
      <c r="A15" s="37" t="s">
        <v>30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1:L1"/>
    <mergeCell ref="A2:L2"/>
    <mergeCell ref="A3:A4"/>
    <mergeCell ref="B3:D3"/>
    <mergeCell ref="E3:G3"/>
    <mergeCell ref="I3:K3"/>
  </mergeCells>
  <phoneticPr fontId="11" type="noConversion"/>
  <pageMargins left="0.7" right="0.7" top="0.75" bottom="0.75" header="0.3" footer="0.3"/>
  <pageSetup paperSize="9" scale="9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130" workbookViewId="0">
      <selection activeCell="D4" sqref="D1:D1048576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5.5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1.5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591700</v>
      </c>
      <c r="C5" s="8">
        <v>379301.47</v>
      </c>
      <c r="D5" s="9">
        <f>C5/B5</f>
        <v>0.64103679229339183</v>
      </c>
      <c r="E5" s="10">
        <v>640200</v>
      </c>
      <c r="F5" s="8">
        <v>14419</v>
      </c>
      <c r="G5" s="9">
        <f>F5/E5</f>
        <v>2.2522649172133709E-2</v>
      </c>
      <c r="H5" s="8">
        <v>0</v>
      </c>
      <c r="I5" s="8">
        <v>1162000</v>
      </c>
      <c r="J5" s="8">
        <f t="shared" ref="J5:J13" si="0">C5+F5</f>
        <v>393720.47</v>
      </c>
      <c r="K5" s="9">
        <f>J5/I5</f>
        <v>0.33883000860585194</v>
      </c>
      <c r="L5" s="16"/>
    </row>
    <row r="6" spans="1:12" ht="24.95" customHeight="1" x14ac:dyDescent="0.15">
      <c r="A6" s="3" t="s">
        <v>11</v>
      </c>
      <c r="B6" s="7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1">B6+E6</f>
        <v>0</v>
      </c>
      <c r="J6" s="8">
        <f t="shared" si="0"/>
        <v>0</v>
      </c>
      <c r="K6" s="9">
        <v>0</v>
      </c>
      <c r="L6" s="14"/>
    </row>
    <row r="7" spans="1:12" ht="24.95" customHeight="1" x14ac:dyDescent="0.15">
      <c r="A7" s="3" t="s">
        <v>12</v>
      </c>
      <c r="B7" s="7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8">
        <f t="shared" si="1"/>
        <v>0</v>
      </c>
      <c r="J7" s="8">
        <f t="shared" si="0"/>
        <v>0</v>
      </c>
      <c r="K7" s="9">
        <v>0</v>
      </c>
      <c r="L7" s="14"/>
    </row>
    <row r="8" spans="1:12" ht="24.95" customHeight="1" x14ac:dyDescent="0.15">
      <c r="A8" s="3" t="s">
        <v>21</v>
      </c>
      <c r="B8" s="7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1"/>
        <v>0</v>
      </c>
      <c r="J8" s="8">
        <f t="shared" si="0"/>
        <v>0</v>
      </c>
      <c r="K8" s="9">
        <v>0</v>
      </c>
      <c r="L8" s="14"/>
    </row>
    <row r="9" spans="1:12" ht="24.95" customHeight="1" x14ac:dyDescent="0.15">
      <c r="A9" s="3" t="s">
        <v>22</v>
      </c>
      <c r="B9" s="7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0</v>
      </c>
      <c r="I9" s="8">
        <f t="shared" si="1"/>
        <v>0</v>
      </c>
      <c r="J9" s="8">
        <f t="shared" si="0"/>
        <v>0</v>
      </c>
      <c r="K9" s="9">
        <v>0</v>
      </c>
      <c r="L9" s="14"/>
    </row>
    <row r="10" spans="1:12" ht="24.95" customHeight="1" x14ac:dyDescent="0.15">
      <c r="A10" s="11" t="s">
        <v>13</v>
      </c>
      <c r="B10" s="7">
        <v>235300</v>
      </c>
      <c r="C10" s="8">
        <v>18182</v>
      </c>
      <c r="D10" s="9">
        <f t="shared" ref="D10:D12" si="2">C10/B10</f>
        <v>7.7271568210794728E-2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18182</v>
      </c>
      <c r="K10" s="9">
        <f t="shared" ref="K10:K12" si="3">J10/I10</f>
        <v>7.340331045619701E-2</v>
      </c>
      <c r="L10" s="14"/>
    </row>
    <row r="11" spans="1:12" ht="24.95" customHeight="1" x14ac:dyDescent="0.15">
      <c r="A11" s="3" t="s">
        <v>14</v>
      </c>
      <c r="B11" s="7">
        <v>45000</v>
      </c>
      <c r="C11" s="8">
        <v>2724</v>
      </c>
      <c r="D11" s="9">
        <f t="shared" si="2"/>
        <v>6.0533333333333335E-2</v>
      </c>
      <c r="E11" s="8">
        <v>0</v>
      </c>
      <c r="F11" s="8">
        <v>0</v>
      </c>
      <c r="G11" s="9">
        <v>0</v>
      </c>
      <c r="H11" s="8">
        <v>0</v>
      </c>
      <c r="I11" s="8">
        <f t="shared" si="1"/>
        <v>45000</v>
      </c>
      <c r="J11" s="8">
        <f t="shared" si="0"/>
        <v>2724</v>
      </c>
      <c r="K11" s="9">
        <f t="shared" si="3"/>
        <v>6.0533333333333335E-2</v>
      </c>
      <c r="L11" s="14"/>
    </row>
    <row r="12" spans="1:12" ht="24.95" customHeight="1" x14ac:dyDescent="0.15">
      <c r="A12" s="3" t="s">
        <v>20</v>
      </c>
      <c r="B12" s="7">
        <v>45000</v>
      </c>
      <c r="C12" s="8">
        <v>5228</v>
      </c>
      <c r="D12" s="9">
        <f t="shared" si="2"/>
        <v>0.11617777777777778</v>
      </c>
      <c r="E12" s="8">
        <v>0</v>
      </c>
      <c r="F12" s="8">
        <v>0</v>
      </c>
      <c r="G12" s="9">
        <v>0</v>
      </c>
      <c r="H12" s="8">
        <v>0</v>
      </c>
      <c r="I12" s="8">
        <f t="shared" si="1"/>
        <v>45000</v>
      </c>
      <c r="J12" s="8">
        <f t="shared" si="0"/>
        <v>5228</v>
      </c>
      <c r="K12" s="9">
        <f t="shared" si="3"/>
        <v>0.11617777777777778</v>
      </c>
      <c r="L12" s="14"/>
    </row>
    <row r="13" spans="1:12" ht="24.95" customHeight="1" x14ac:dyDescent="0.15">
      <c r="A13" s="23" t="s">
        <v>19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1"/>
        <v>0</v>
      </c>
      <c r="J13" s="8">
        <f t="shared" si="0"/>
        <v>0</v>
      </c>
      <c r="K13" s="9">
        <v>0</v>
      </c>
      <c r="L13" s="14"/>
    </row>
    <row r="14" spans="1:12" ht="24.95" customHeight="1" thickBot="1" x14ac:dyDescent="0.2">
      <c r="A14" s="24" t="s">
        <v>15</v>
      </c>
      <c r="B14" s="22">
        <f>SUM(B5:B13)</f>
        <v>917000</v>
      </c>
      <c r="C14" s="18">
        <f>SUM(C5:C13)</f>
        <v>405435.47</v>
      </c>
      <c r="D14" s="19">
        <f>C14/B14</f>
        <v>0.44213246455834238</v>
      </c>
      <c r="E14" s="20">
        <f>SUM(E5:E13)</f>
        <v>640200</v>
      </c>
      <c r="F14" s="18">
        <f>SUM(F5:F13)</f>
        <v>14419</v>
      </c>
      <c r="G14" s="19">
        <f>G5</f>
        <v>2.2522649172133709E-2</v>
      </c>
      <c r="H14" s="17">
        <f>SUM(H5:H13)</f>
        <v>0</v>
      </c>
      <c r="I14" s="17">
        <f>B14+E14</f>
        <v>1557200</v>
      </c>
      <c r="J14" s="18">
        <f>SUM(J5:J13)</f>
        <v>419854.47</v>
      </c>
      <c r="K14" s="19">
        <f>J14/I14</f>
        <v>0.26962141664526068</v>
      </c>
      <c r="L14" s="21"/>
    </row>
    <row r="15" spans="1:12" ht="36.75" customHeight="1" thickTop="1" x14ac:dyDescent="0.1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机构合并后</vt:lpstr>
      <vt:lpstr>机构合并前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2022-09-06T08:37:50Z</cp:lastPrinted>
  <dcterms:created xsi:type="dcterms:W3CDTF">2006-09-13T11:21:51Z</dcterms:created>
  <dcterms:modified xsi:type="dcterms:W3CDTF">2023-03-20T03:13:38Z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