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showInkAnnotation="0"/>
  <mc:AlternateContent xmlns:mc="http://schemas.openxmlformats.org/markup-compatibility/2006">
    <mc:Choice Requires="x15">
      <x15ac:absPath xmlns:x15ac="http://schemas.microsoft.com/office/spreadsheetml/2010/11/ac" url="E:\账本\2022年账本\11月\"/>
    </mc:Choice>
  </mc:AlternateContent>
  <xr:revisionPtr revIDLastSave="0" documentId="8_{FACC66A2-9941-410A-AD8F-80934864A4DB}" xr6:coauthVersionLast="36" xr6:coauthVersionMax="36" xr10:uidLastSave="{00000000-0000-0000-0000-000000000000}"/>
  <bookViews>
    <workbookView xWindow="0" yWindow="30" windowWidth="19200" windowHeight="11595" xr2:uid="{00000000-000D-0000-FFFF-FFFF00000000}"/>
  </bookViews>
  <sheets>
    <sheet name="机构合并后" sheetId="2" r:id="rId1"/>
    <sheet name="机构合并前" sheetId="1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14" i="2" l="1"/>
  <c r="I14" i="2" s="1"/>
  <c r="C14" i="2"/>
  <c r="I5" i="2"/>
  <c r="D7" i="2"/>
  <c r="D6" i="2"/>
  <c r="D14" i="2" l="1"/>
  <c r="H14" i="2"/>
  <c r="F14" i="2"/>
  <c r="E14" i="2"/>
  <c r="J13" i="2"/>
  <c r="I13" i="2"/>
  <c r="J12" i="2"/>
  <c r="I12" i="2"/>
  <c r="J11" i="2"/>
  <c r="I11" i="2"/>
  <c r="J10" i="2"/>
  <c r="J9" i="2"/>
  <c r="I9" i="2"/>
  <c r="J8" i="2"/>
  <c r="I8" i="2"/>
  <c r="J7" i="2"/>
  <c r="K7" i="2" s="1"/>
  <c r="I7" i="2"/>
  <c r="J6" i="2"/>
  <c r="K6" i="2" s="1"/>
  <c r="I6" i="2"/>
  <c r="J5" i="2"/>
  <c r="G5" i="2"/>
  <c r="G14" i="2" s="1"/>
  <c r="D5" i="2"/>
  <c r="E14" i="1"/>
  <c r="B14" i="1"/>
  <c r="J14" i="2" l="1"/>
  <c r="K14" i="2" s="1"/>
  <c r="K5" i="2"/>
  <c r="I14" i="1"/>
  <c r="G14" i="1"/>
  <c r="C14" i="1"/>
  <c r="D14" i="1" s="1"/>
  <c r="D5" i="1" l="1"/>
  <c r="G5" i="1"/>
  <c r="J5" i="1"/>
  <c r="I6" i="1"/>
  <c r="J6" i="1"/>
  <c r="I7" i="1"/>
  <c r="J7" i="1"/>
  <c r="I8" i="1"/>
  <c r="J8" i="1"/>
  <c r="I9" i="1"/>
  <c r="J9" i="1"/>
  <c r="D10" i="1"/>
  <c r="J10" i="1"/>
  <c r="K10" i="1" s="1"/>
  <c r="D11" i="1"/>
  <c r="I11" i="1"/>
  <c r="J11" i="1"/>
  <c r="D12" i="1"/>
  <c r="I12" i="1"/>
  <c r="J12" i="1"/>
  <c r="I13" i="1"/>
  <c r="J13" i="1"/>
  <c r="F14" i="1"/>
  <c r="H14" i="1"/>
  <c r="K5" i="1" l="1"/>
  <c r="J14" i="1"/>
  <c r="K14" i="1" s="1"/>
  <c r="K12" i="1"/>
  <c r="K11" i="1"/>
</calcChain>
</file>

<file path=xl/sharedStrings.xml><?xml version="1.0" encoding="utf-8"?>
<sst xmlns="http://schemas.openxmlformats.org/spreadsheetml/2006/main" count="58" uniqueCount="31">
  <si>
    <t>部门名称</t>
  </si>
  <si>
    <t>公务用车</t>
  </si>
  <si>
    <t>公务接待费</t>
  </si>
  <si>
    <t>公务出国</t>
  </si>
  <si>
    <t>部门合计</t>
  </si>
  <si>
    <t>备注</t>
  </si>
  <si>
    <t>年初预算数</t>
  </si>
  <si>
    <t>累计完成数</t>
  </si>
  <si>
    <t>占年初预算的比例（%）</t>
  </si>
  <si>
    <t>支出金额</t>
  </si>
  <si>
    <t>党政办</t>
  </si>
  <si>
    <t>党群部</t>
  </si>
  <si>
    <t>经济发展局</t>
  </si>
  <si>
    <t>城镇公共事业管理局</t>
  </si>
  <si>
    <t>环保局</t>
  </si>
  <si>
    <t>总计</t>
  </si>
  <si>
    <t>2022年上海庙经济开发区“三公经费”支出情况表</t>
    <phoneticPr fontId="11" type="noConversion"/>
  </si>
  <si>
    <r>
      <t>制表单位：</t>
    </r>
    <r>
      <rPr>
        <sz val="18"/>
        <color indexed="8"/>
        <rFont val="仿宋_GB2312"/>
        <family val="3"/>
        <charset val="134"/>
      </rPr>
      <t xml:space="preserve">上海庙经济开发区财政局 </t>
    </r>
    <r>
      <rPr>
        <sz val="18"/>
        <color indexed="8"/>
        <rFont val="宋体"/>
        <family val="3"/>
        <charset val="134"/>
      </rPr>
      <t xml:space="preserve">    单位：元      制表日期：</t>
    </r>
    <r>
      <rPr>
        <sz val="18"/>
        <color indexed="8"/>
        <rFont val="仿宋_GB2312"/>
        <family val="3"/>
        <charset val="134"/>
      </rPr>
      <t>2022年8月31日</t>
    </r>
    <phoneticPr fontId="11" type="noConversion"/>
  </si>
  <si>
    <t xml:space="preserve">   截止 2022年8月，上海庙经济开发区“三公经费”累计支出41.99万元。(其中公务用车支出40.54万元，公务接待费用支出1.44万元)。</t>
    <phoneticPr fontId="11" type="noConversion"/>
  </si>
  <si>
    <t>人才和科技局</t>
    <phoneticPr fontId="11" type="noConversion"/>
  </si>
  <si>
    <t>应急管理办</t>
    <phoneticPr fontId="11" type="noConversion"/>
  </si>
  <si>
    <t>财政金融局</t>
    <phoneticPr fontId="11" type="noConversion"/>
  </si>
  <si>
    <t>建设局</t>
    <phoneticPr fontId="11" type="noConversion"/>
  </si>
  <si>
    <t>发展和招商局</t>
    <phoneticPr fontId="11" type="noConversion"/>
  </si>
  <si>
    <t>建设管理局          （生态环境管理办公室）</t>
    <phoneticPr fontId="11" type="noConversion"/>
  </si>
  <si>
    <t>党政办           (党群工作部）</t>
    <phoneticPr fontId="11" type="noConversion"/>
  </si>
  <si>
    <t>企业发展服务中心</t>
    <phoneticPr fontId="11" type="noConversion"/>
  </si>
  <si>
    <t>招商和科技人才服务中心</t>
    <phoneticPr fontId="11" type="noConversion"/>
  </si>
  <si>
    <t>纪工委</t>
    <phoneticPr fontId="11" type="noConversion"/>
  </si>
  <si>
    <t xml:space="preserve">   截止 2022年11月，上海庙经济开发区“三公经费”累计支出94.00万元。(其中公务用车支出82.82万元，公务接待费用支出11.18万元)。</t>
    <phoneticPr fontId="11" type="noConversion"/>
  </si>
  <si>
    <r>
      <t>制表单位：</t>
    </r>
    <r>
      <rPr>
        <sz val="18"/>
        <color indexed="8"/>
        <rFont val="仿宋_GB2312"/>
        <family val="3"/>
        <charset val="134"/>
      </rPr>
      <t xml:space="preserve">上海庙经济开发区财政金融局 </t>
    </r>
    <r>
      <rPr>
        <sz val="18"/>
        <color indexed="8"/>
        <rFont val="宋体"/>
        <family val="3"/>
        <charset val="134"/>
      </rPr>
      <t xml:space="preserve">       单位：元      制表日期：</t>
    </r>
    <r>
      <rPr>
        <sz val="18"/>
        <color indexed="8"/>
        <rFont val="仿宋_GB2312"/>
        <family val="3"/>
        <charset val="134"/>
      </rPr>
      <t>2022年11月30日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</si>
</sst>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\(0.00\)"/>
  </numFmts>
  <fonts count="16" x14ac:knownFonts="1">
    <font>
      <sz val="11"/>
      <color theme="1"/>
      <name val="宋体"/>
      <charset val="134"/>
      <scheme val="minor"/>
    </font>
    <font>
      <sz val="22"/>
      <color indexed="8"/>
      <name val="方正小标宋简体"/>
      <family val="4"/>
      <charset val="134"/>
    </font>
    <font>
      <sz val="18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6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sz val="10"/>
      <color indexed="8"/>
      <name val="仿宋_GB2312"/>
      <family val="3"/>
      <charset val="134"/>
    </font>
    <font>
      <sz val="10"/>
      <color indexed="8"/>
      <name val="宋体"/>
      <family val="3"/>
      <charset val="134"/>
    </font>
    <font>
      <b/>
      <sz val="10"/>
      <color indexed="8"/>
      <name val="仿宋_GB2312"/>
      <family val="3"/>
      <charset val="134"/>
    </font>
    <font>
      <sz val="18"/>
      <color indexed="8"/>
      <name val="仿宋_GB2312"/>
      <family val="3"/>
      <charset val="134"/>
    </font>
    <font>
      <sz val="9"/>
      <name val="宋体"/>
      <family val="3"/>
      <charset val="134"/>
    </font>
    <font>
      <sz val="8"/>
      <color indexed="8"/>
      <name val="仿宋_GB2312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10" fontId="0" fillId="0" borderId="0" xfId="0" applyNumberForma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0" fontId="6" fillId="0" borderId="4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right" vertical="center" wrapText="1"/>
    </xf>
    <xf numFmtId="176" fontId="7" fillId="0" borderId="4" xfId="0" applyNumberFormat="1" applyFont="1" applyBorder="1" applyAlignment="1">
      <alignment horizontal="right" vertical="center" wrapText="1"/>
    </xf>
    <xf numFmtId="10" fontId="7" fillId="0" borderId="4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7" fontId="10" fillId="0" borderId="6" xfId="0" applyNumberFormat="1" applyFont="1" applyBorder="1" applyAlignment="1">
      <alignment vertical="center" wrapText="1"/>
    </xf>
    <xf numFmtId="176" fontId="0" fillId="0" borderId="0" xfId="0" applyNumberFormat="1">
      <alignment vertical="center"/>
    </xf>
    <xf numFmtId="177" fontId="12" fillId="0" borderId="6" xfId="0" applyNumberFormat="1" applyFont="1" applyBorder="1" applyAlignment="1">
      <alignment vertical="center" wrapText="1"/>
    </xf>
    <xf numFmtId="176" fontId="7" fillId="0" borderId="7" xfId="0" applyNumberFormat="1" applyFont="1" applyBorder="1" applyAlignment="1">
      <alignment horizontal="right" vertical="center" wrapText="1"/>
    </xf>
    <xf numFmtId="176" fontId="9" fillId="2" borderId="7" xfId="0" applyNumberFormat="1" applyFont="1" applyFill="1" applyBorder="1" applyAlignment="1">
      <alignment horizontal="right" vertical="center" wrapText="1"/>
    </xf>
    <xf numFmtId="10" fontId="9" fillId="2" borderId="7" xfId="0" applyNumberFormat="1" applyFont="1" applyFill="1" applyBorder="1" applyAlignment="1">
      <alignment horizontal="right" vertical="center"/>
    </xf>
    <xf numFmtId="176" fontId="7" fillId="0" borderId="7" xfId="0" applyNumberFormat="1" applyFont="1" applyBorder="1" applyAlignment="1">
      <alignment horizontal="right" vertical="center"/>
    </xf>
    <xf numFmtId="177" fontId="10" fillId="0" borderId="8" xfId="0" applyNumberFormat="1" applyFont="1" applyBorder="1" applyAlignment="1">
      <alignment vertical="center" wrapText="1"/>
    </xf>
    <xf numFmtId="176" fontId="7" fillId="0" borderId="9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76" fontId="14" fillId="0" borderId="3" xfId="0" applyNumberFormat="1" applyFont="1" applyBorder="1" applyAlignment="1">
      <alignment horizontal="right" vertical="center" wrapText="1"/>
    </xf>
    <xf numFmtId="176" fontId="14" fillId="0" borderId="4" xfId="0" applyNumberFormat="1" applyFont="1" applyBorder="1" applyAlignment="1">
      <alignment horizontal="right" vertical="center" wrapText="1"/>
    </xf>
    <xf numFmtId="10" fontId="14" fillId="0" borderId="4" xfId="0" applyNumberFormat="1" applyFont="1" applyBorder="1" applyAlignment="1">
      <alignment horizontal="right" vertical="center"/>
    </xf>
    <xf numFmtId="176" fontId="14" fillId="0" borderId="4" xfId="0" applyNumberFormat="1" applyFont="1" applyBorder="1" applyAlignment="1">
      <alignment horizontal="right" vertical="center"/>
    </xf>
    <xf numFmtId="176" fontId="14" fillId="0" borderId="9" xfId="0" applyNumberFormat="1" applyFont="1" applyBorder="1" applyAlignment="1">
      <alignment horizontal="right" vertical="center" wrapText="1"/>
    </xf>
    <xf numFmtId="176" fontId="15" fillId="2" borderId="7" xfId="0" applyNumberFormat="1" applyFont="1" applyFill="1" applyBorder="1" applyAlignment="1">
      <alignment horizontal="right" vertical="center" wrapText="1"/>
    </xf>
    <xf numFmtId="10" fontId="15" fillId="2" borderId="7" xfId="0" applyNumberFormat="1" applyFont="1" applyFill="1" applyBorder="1" applyAlignment="1">
      <alignment horizontal="right" vertical="center"/>
    </xf>
    <xf numFmtId="176" fontId="14" fillId="0" borderId="7" xfId="0" applyNumberFormat="1" applyFont="1" applyBorder="1" applyAlignment="1">
      <alignment horizontal="right" vertical="center"/>
    </xf>
    <xf numFmtId="176" fontId="14" fillId="0" borderId="7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9"/>
  <sheetViews>
    <sheetView tabSelected="1" zoomScale="110" zoomScaleNormal="110" workbookViewId="0">
      <selection activeCell="Q6" sqref="Q6"/>
    </sheetView>
  </sheetViews>
  <sheetFormatPr defaultColWidth="9" defaultRowHeight="13.5" x14ac:dyDescent="0.15"/>
  <cols>
    <col min="1" max="1" width="24.625" customWidth="1"/>
    <col min="2" max="3" width="13.125" customWidth="1"/>
    <col min="4" max="4" width="7.375" style="1" customWidth="1"/>
    <col min="5" max="6" width="13.125" customWidth="1"/>
    <col min="7" max="7" width="7.375" style="1" customWidth="1"/>
    <col min="8" max="8" width="9.5" bestFit="1" customWidth="1"/>
    <col min="9" max="10" width="13.125" customWidth="1"/>
    <col min="11" max="11" width="7.375" style="1" customWidth="1"/>
    <col min="12" max="12" width="7" customWidth="1"/>
  </cols>
  <sheetData>
    <row r="1" spans="1:12" ht="29.25" customHeight="1" x14ac:dyDescent="0.15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30" customHeight="1" thickBot="1" x14ac:dyDescent="0.2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35.1" customHeight="1" thickTop="1" x14ac:dyDescent="0.15">
      <c r="A3" s="40" t="s">
        <v>0</v>
      </c>
      <c r="B3" s="42" t="s">
        <v>1</v>
      </c>
      <c r="C3" s="43"/>
      <c r="D3" s="44"/>
      <c r="E3" s="42" t="s">
        <v>2</v>
      </c>
      <c r="F3" s="43"/>
      <c r="G3" s="44"/>
      <c r="H3" s="2" t="s">
        <v>3</v>
      </c>
      <c r="I3" s="42" t="s">
        <v>4</v>
      </c>
      <c r="J3" s="43"/>
      <c r="K3" s="44"/>
      <c r="L3" s="12" t="s">
        <v>5</v>
      </c>
    </row>
    <row r="4" spans="1:12" ht="35.1" customHeight="1" x14ac:dyDescent="0.15">
      <c r="A4" s="41"/>
      <c r="B4" s="4" t="s">
        <v>6</v>
      </c>
      <c r="C4" s="5" t="s">
        <v>7</v>
      </c>
      <c r="D4" s="6" t="s">
        <v>8</v>
      </c>
      <c r="E4" s="4" t="s">
        <v>6</v>
      </c>
      <c r="F4" s="5" t="s">
        <v>7</v>
      </c>
      <c r="G4" s="6" t="s">
        <v>8</v>
      </c>
      <c r="H4" s="5" t="s">
        <v>9</v>
      </c>
      <c r="I4" s="4" t="s">
        <v>6</v>
      </c>
      <c r="J4" s="5" t="s">
        <v>7</v>
      </c>
      <c r="K4" s="6" t="s">
        <v>8</v>
      </c>
      <c r="L4" s="13"/>
    </row>
    <row r="5" spans="1:12" ht="35.1" customHeight="1" x14ac:dyDescent="0.15">
      <c r="A5" s="25" t="s">
        <v>25</v>
      </c>
      <c r="B5" s="28">
        <v>631700</v>
      </c>
      <c r="C5" s="29">
        <v>625799.56000000006</v>
      </c>
      <c r="D5" s="30">
        <f>C5/B5</f>
        <v>0.99065942694316933</v>
      </c>
      <c r="E5" s="31">
        <v>640200</v>
      </c>
      <c r="F5" s="29">
        <v>111800</v>
      </c>
      <c r="G5" s="30">
        <f>F5/E5</f>
        <v>0.17463292721024679</v>
      </c>
      <c r="H5" s="29">
        <v>0</v>
      </c>
      <c r="I5" s="29">
        <f>B5+E5</f>
        <v>1271900</v>
      </c>
      <c r="J5" s="29">
        <f t="shared" ref="J5:J13" si="0">C5+F5</f>
        <v>737599.56</v>
      </c>
      <c r="K5" s="30">
        <f>J5/I5</f>
        <v>0.57991945907697151</v>
      </c>
      <c r="L5" s="16"/>
    </row>
    <row r="6" spans="1:12" ht="35.1" customHeight="1" x14ac:dyDescent="0.15">
      <c r="A6" s="26" t="s">
        <v>24</v>
      </c>
      <c r="B6" s="28">
        <v>280300</v>
      </c>
      <c r="C6" s="29">
        <v>151601.94</v>
      </c>
      <c r="D6" s="30">
        <f>C6/B6</f>
        <v>0.54085601141633965</v>
      </c>
      <c r="E6" s="29">
        <v>0</v>
      </c>
      <c r="F6" s="29">
        <v>0</v>
      </c>
      <c r="G6" s="30">
        <v>0</v>
      </c>
      <c r="H6" s="29">
        <v>0</v>
      </c>
      <c r="I6" s="29">
        <f t="shared" ref="I6:I13" si="1">B6+E6</f>
        <v>280300</v>
      </c>
      <c r="J6" s="29">
        <f t="shared" si="0"/>
        <v>151601.94</v>
      </c>
      <c r="K6" s="30">
        <f t="shared" ref="K6:K7" si="2">J6/I6</f>
        <v>0.54085601141633965</v>
      </c>
      <c r="L6" s="14"/>
    </row>
    <row r="7" spans="1:12" ht="35.1" customHeight="1" x14ac:dyDescent="0.15">
      <c r="A7" s="25" t="s">
        <v>20</v>
      </c>
      <c r="B7" s="28">
        <v>45000</v>
      </c>
      <c r="C7" s="29">
        <v>39089.5</v>
      </c>
      <c r="D7" s="30">
        <f>C7/B7</f>
        <v>0.86865555555555551</v>
      </c>
      <c r="E7" s="29">
        <v>0</v>
      </c>
      <c r="F7" s="29">
        <v>0</v>
      </c>
      <c r="G7" s="30">
        <v>0</v>
      </c>
      <c r="H7" s="29">
        <v>0</v>
      </c>
      <c r="I7" s="29">
        <f t="shared" si="1"/>
        <v>45000</v>
      </c>
      <c r="J7" s="29">
        <f t="shared" si="0"/>
        <v>39089.5</v>
      </c>
      <c r="K7" s="30">
        <f t="shared" si="2"/>
        <v>0.86865555555555551</v>
      </c>
      <c r="L7" s="14"/>
    </row>
    <row r="8" spans="1:12" ht="35.1" customHeight="1" x14ac:dyDescent="0.15">
      <c r="A8" s="25" t="s">
        <v>21</v>
      </c>
      <c r="B8" s="28">
        <v>0</v>
      </c>
      <c r="C8" s="29">
        <v>0</v>
      </c>
      <c r="D8" s="30">
        <v>0</v>
      </c>
      <c r="E8" s="29">
        <v>0</v>
      </c>
      <c r="F8" s="29">
        <v>0</v>
      </c>
      <c r="G8" s="30">
        <v>0</v>
      </c>
      <c r="H8" s="29">
        <v>0</v>
      </c>
      <c r="I8" s="29">
        <f t="shared" si="1"/>
        <v>0</v>
      </c>
      <c r="J8" s="29">
        <f t="shared" si="0"/>
        <v>0</v>
      </c>
      <c r="K8" s="30">
        <v>0</v>
      </c>
      <c r="L8" s="14"/>
    </row>
    <row r="9" spans="1:12" ht="35.1" customHeight="1" x14ac:dyDescent="0.15">
      <c r="A9" s="25" t="s">
        <v>23</v>
      </c>
      <c r="B9" s="28">
        <v>0</v>
      </c>
      <c r="C9" s="29">
        <v>0</v>
      </c>
      <c r="D9" s="30">
        <v>0</v>
      </c>
      <c r="E9" s="29">
        <v>0</v>
      </c>
      <c r="F9" s="29">
        <v>0</v>
      </c>
      <c r="G9" s="30">
        <v>0</v>
      </c>
      <c r="H9" s="29">
        <v>0</v>
      </c>
      <c r="I9" s="29">
        <f t="shared" si="1"/>
        <v>0</v>
      </c>
      <c r="J9" s="29">
        <f t="shared" si="0"/>
        <v>0</v>
      </c>
      <c r="K9" s="30">
        <v>0</v>
      </c>
      <c r="L9" s="14"/>
    </row>
    <row r="10" spans="1:12" ht="35.1" customHeight="1" x14ac:dyDescent="0.15">
      <c r="A10" s="11" t="s">
        <v>26</v>
      </c>
      <c r="B10" s="28">
        <v>40000</v>
      </c>
      <c r="C10" s="29">
        <v>11686</v>
      </c>
      <c r="D10" s="30">
        <v>0</v>
      </c>
      <c r="E10" s="29">
        <v>0</v>
      </c>
      <c r="F10" s="29">
        <v>0</v>
      </c>
      <c r="G10" s="30">
        <v>0</v>
      </c>
      <c r="H10" s="29">
        <v>0</v>
      </c>
      <c r="I10" s="29">
        <v>0</v>
      </c>
      <c r="J10" s="29">
        <f t="shared" si="0"/>
        <v>11686</v>
      </c>
      <c r="K10" s="30">
        <v>0</v>
      </c>
      <c r="L10" s="14"/>
    </row>
    <row r="11" spans="1:12" ht="35.1" customHeight="1" x14ac:dyDescent="0.15">
      <c r="A11" s="27" t="s">
        <v>27</v>
      </c>
      <c r="B11" s="28">
        <v>0</v>
      </c>
      <c r="C11" s="29">
        <v>0</v>
      </c>
      <c r="D11" s="30">
        <v>0</v>
      </c>
      <c r="E11" s="29">
        <v>0</v>
      </c>
      <c r="F11" s="29">
        <v>0</v>
      </c>
      <c r="G11" s="30">
        <v>0</v>
      </c>
      <c r="H11" s="29">
        <v>0</v>
      </c>
      <c r="I11" s="29">
        <f t="shared" si="1"/>
        <v>0</v>
      </c>
      <c r="J11" s="29">
        <f t="shared" si="0"/>
        <v>0</v>
      </c>
      <c r="K11" s="30">
        <v>0</v>
      </c>
      <c r="L11" s="14"/>
    </row>
    <row r="12" spans="1:12" ht="35.1" customHeight="1" x14ac:dyDescent="0.15">
      <c r="A12" s="25" t="s">
        <v>28</v>
      </c>
      <c r="B12" s="28">
        <v>0</v>
      </c>
      <c r="C12" s="29">
        <v>0</v>
      </c>
      <c r="D12" s="30">
        <v>0</v>
      </c>
      <c r="E12" s="29">
        <v>0</v>
      </c>
      <c r="F12" s="29">
        <v>0</v>
      </c>
      <c r="G12" s="30">
        <v>0</v>
      </c>
      <c r="H12" s="29">
        <v>0</v>
      </c>
      <c r="I12" s="29">
        <f t="shared" si="1"/>
        <v>0</v>
      </c>
      <c r="J12" s="29">
        <f t="shared" si="0"/>
        <v>0</v>
      </c>
      <c r="K12" s="30">
        <v>0</v>
      </c>
      <c r="L12" s="14"/>
    </row>
    <row r="13" spans="1:12" ht="35.1" customHeight="1" x14ac:dyDescent="0.15">
      <c r="A13" s="23" t="s">
        <v>19</v>
      </c>
      <c r="B13" s="28">
        <v>0</v>
      </c>
      <c r="C13" s="29">
        <v>0</v>
      </c>
      <c r="D13" s="30">
        <v>0</v>
      </c>
      <c r="E13" s="29">
        <v>0</v>
      </c>
      <c r="F13" s="29">
        <v>0</v>
      </c>
      <c r="G13" s="30">
        <v>0</v>
      </c>
      <c r="H13" s="29">
        <v>0</v>
      </c>
      <c r="I13" s="29">
        <f t="shared" si="1"/>
        <v>0</v>
      </c>
      <c r="J13" s="29">
        <f t="shared" si="0"/>
        <v>0</v>
      </c>
      <c r="K13" s="30">
        <v>0</v>
      </c>
      <c r="L13" s="14"/>
    </row>
    <row r="14" spans="1:12" ht="35.1" customHeight="1" thickBot="1" x14ac:dyDescent="0.2">
      <c r="A14" s="24" t="s">
        <v>15</v>
      </c>
      <c r="B14" s="32">
        <f>SUM(B5:B13)</f>
        <v>997000</v>
      </c>
      <c r="C14" s="33">
        <f>SUM(C5:C13)</f>
        <v>828177</v>
      </c>
      <c r="D14" s="34">
        <f>C14/B14</f>
        <v>0.83066900702106317</v>
      </c>
      <c r="E14" s="35">
        <f>SUM(E5:E13)</f>
        <v>640200</v>
      </c>
      <c r="F14" s="33">
        <f>SUM(F5:F13)</f>
        <v>111800</v>
      </c>
      <c r="G14" s="34">
        <f>G5</f>
        <v>0.17463292721024679</v>
      </c>
      <c r="H14" s="36">
        <f>SUM(H5:H13)</f>
        <v>0</v>
      </c>
      <c r="I14" s="36">
        <f>E14+B14</f>
        <v>1637200</v>
      </c>
      <c r="J14" s="33">
        <f>SUM(J5:J13)</f>
        <v>939977</v>
      </c>
      <c r="K14" s="34">
        <f>J14/I14</f>
        <v>0.57413694111898361</v>
      </c>
      <c r="L14" s="21"/>
    </row>
    <row r="15" spans="1:12" ht="36.75" customHeight="1" thickTop="1" x14ac:dyDescent="0.15">
      <c r="A15" s="37" t="s">
        <v>29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20" spans="3:8" x14ac:dyDescent="0.15">
      <c r="C20" s="1"/>
    </row>
    <row r="29" spans="3:8" x14ac:dyDescent="0.15">
      <c r="G29" s="15"/>
      <c r="H29" s="15"/>
    </row>
  </sheetData>
  <mergeCells count="7">
    <mergeCell ref="A15:L15"/>
    <mergeCell ref="A1:L1"/>
    <mergeCell ref="A2:L2"/>
    <mergeCell ref="A3:A4"/>
    <mergeCell ref="B3:D3"/>
    <mergeCell ref="E3:G3"/>
    <mergeCell ref="I3:K3"/>
  </mergeCells>
  <phoneticPr fontId="11" type="noConversion"/>
  <pageMargins left="0.7" right="0.7" top="0.75" bottom="0.75" header="0.3" footer="0.3"/>
  <pageSetup paperSize="9" scale="93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zoomScale="130" workbookViewId="0">
      <selection activeCell="D4" sqref="D1:D1048576"/>
    </sheetView>
  </sheetViews>
  <sheetFormatPr defaultColWidth="9" defaultRowHeight="13.5" x14ac:dyDescent="0.15"/>
  <cols>
    <col min="1" max="1" width="15.5" customWidth="1"/>
    <col min="2" max="2" width="11.75" customWidth="1"/>
    <col min="3" max="3" width="13.125" customWidth="1"/>
    <col min="4" max="4" width="7" style="1" customWidth="1"/>
    <col min="5" max="5" width="10.25" customWidth="1"/>
    <col min="6" max="6" width="10.75" customWidth="1"/>
    <col min="7" max="7" width="7.625" style="1" customWidth="1"/>
    <col min="8" max="8" width="11.125" customWidth="1"/>
    <col min="9" max="9" width="11.25" customWidth="1"/>
    <col min="10" max="10" width="12.625" customWidth="1"/>
    <col min="11" max="11" width="7.625" style="1" customWidth="1"/>
    <col min="12" max="12" width="7" customWidth="1"/>
  </cols>
  <sheetData>
    <row r="1" spans="1:12" ht="29.25" customHeight="1" x14ac:dyDescent="0.15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30" customHeight="1" thickBot="1" x14ac:dyDescent="0.2">
      <c r="A2" s="39" t="s">
        <v>17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5.5" customHeight="1" thickTop="1" x14ac:dyDescent="0.15">
      <c r="A3" s="40" t="s">
        <v>0</v>
      </c>
      <c r="B3" s="42" t="s">
        <v>1</v>
      </c>
      <c r="C3" s="43"/>
      <c r="D3" s="44"/>
      <c r="E3" s="42" t="s">
        <v>2</v>
      </c>
      <c r="F3" s="43"/>
      <c r="G3" s="44"/>
      <c r="H3" s="2" t="s">
        <v>3</v>
      </c>
      <c r="I3" s="42" t="s">
        <v>4</v>
      </c>
      <c r="J3" s="43"/>
      <c r="K3" s="44"/>
      <c r="L3" s="12" t="s">
        <v>5</v>
      </c>
    </row>
    <row r="4" spans="1:12" ht="31.5" customHeight="1" x14ac:dyDescent="0.15">
      <c r="A4" s="41"/>
      <c r="B4" s="4" t="s">
        <v>6</v>
      </c>
      <c r="C4" s="5" t="s">
        <v>7</v>
      </c>
      <c r="D4" s="6" t="s">
        <v>8</v>
      </c>
      <c r="E4" s="4" t="s">
        <v>6</v>
      </c>
      <c r="F4" s="5" t="s">
        <v>7</v>
      </c>
      <c r="G4" s="6" t="s">
        <v>8</v>
      </c>
      <c r="H4" s="5" t="s">
        <v>9</v>
      </c>
      <c r="I4" s="4" t="s">
        <v>6</v>
      </c>
      <c r="J4" s="5" t="s">
        <v>7</v>
      </c>
      <c r="K4" s="6" t="s">
        <v>8</v>
      </c>
      <c r="L4" s="13"/>
    </row>
    <row r="5" spans="1:12" ht="24.95" customHeight="1" x14ac:dyDescent="0.15">
      <c r="A5" s="3" t="s">
        <v>10</v>
      </c>
      <c r="B5" s="7">
        <v>591700</v>
      </c>
      <c r="C5" s="8">
        <v>379301.47</v>
      </c>
      <c r="D5" s="9">
        <f>C5/B5</f>
        <v>0.64103679229339183</v>
      </c>
      <c r="E5" s="10">
        <v>640200</v>
      </c>
      <c r="F5" s="8">
        <v>14419</v>
      </c>
      <c r="G5" s="9">
        <f>F5/E5</f>
        <v>2.2522649172133709E-2</v>
      </c>
      <c r="H5" s="8">
        <v>0</v>
      </c>
      <c r="I5" s="8">
        <v>1162000</v>
      </c>
      <c r="J5" s="8">
        <f t="shared" ref="J5:J13" si="0">C5+F5</f>
        <v>393720.47</v>
      </c>
      <c r="K5" s="9">
        <f>J5/I5</f>
        <v>0.33883000860585194</v>
      </c>
      <c r="L5" s="16"/>
    </row>
    <row r="6" spans="1:12" ht="24.95" customHeight="1" x14ac:dyDescent="0.15">
      <c r="A6" s="3" t="s">
        <v>11</v>
      </c>
      <c r="B6" s="7">
        <v>0</v>
      </c>
      <c r="C6" s="8">
        <v>0</v>
      </c>
      <c r="D6" s="9">
        <v>0</v>
      </c>
      <c r="E6" s="8">
        <v>0</v>
      </c>
      <c r="F6" s="8">
        <v>0</v>
      </c>
      <c r="G6" s="9">
        <v>0</v>
      </c>
      <c r="H6" s="8">
        <v>0</v>
      </c>
      <c r="I6" s="8">
        <f t="shared" ref="I6:I13" si="1">B6+E6</f>
        <v>0</v>
      </c>
      <c r="J6" s="8">
        <f t="shared" si="0"/>
        <v>0</v>
      </c>
      <c r="K6" s="9">
        <v>0</v>
      </c>
      <c r="L6" s="14"/>
    </row>
    <row r="7" spans="1:12" ht="24.95" customHeight="1" x14ac:dyDescent="0.15">
      <c r="A7" s="3" t="s">
        <v>12</v>
      </c>
      <c r="B7" s="7">
        <v>0</v>
      </c>
      <c r="C7" s="8">
        <v>0</v>
      </c>
      <c r="D7" s="9">
        <v>0</v>
      </c>
      <c r="E7" s="8">
        <v>0</v>
      </c>
      <c r="F7" s="8">
        <v>0</v>
      </c>
      <c r="G7" s="9">
        <v>0</v>
      </c>
      <c r="H7" s="8">
        <v>0</v>
      </c>
      <c r="I7" s="8">
        <f t="shared" si="1"/>
        <v>0</v>
      </c>
      <c r="J7" s="8">
        <f t="shared" si="0"/>
        <v>0</v>
      </c>
      <c r="K7" s="9">
        <v>0</v>
      </c>
      <c r="L7" s="14"/>
    </row>
    <row r="8" spans="1:12" ht="24.95" customHeight="1" x14ac:dyDescent="0.15">
      <c r="A8" s="3" t="s">
        <v>21</v>
      </c>
      <c r="B8" s="7">
        <v>0</v>
      </c>
      <c r="C8" s="8">
        <v>0</v>
      </c>
      <c r="D8" s="9">
        <v>0</v>
      </c>
      <c r="E8" s="8">
        <v>0</v>
      </c>
      <c r="F8" s="8">
        <v>0</v>
      </c>
      <c r="G8" s="9">
        <v>0</v>
      </c>
      <c r="H8" s="8">
        <v>0</v>
      </c>
      <c r="I8" s="8">
        <f t="shared" si="1"/>
        <v>0</v>
      </c>
      <c r="J8" s="8">
        <f t="shared" si="0"/>
        <v>0</v>
      </c>
      <c r="K8" s="9">
        <v>0</v>
      </c>
      <c r="L8" s="14"/>
    </row>
    <row r="9" spans="1:12" ht="24.95" customHeight="1" x14ac:dyDescent="0.15">
      <c r="A9" s="3" t="s">
        <v>22</v>
      </c>
      <c r="B9" s="7">
        <v>0</v>
      </c>
      <c r="C9" s="8">
        <v>0</v>
      </c>
      <c r="D9" s="9">
        <v>0</v>
      </c>
      <c r="E9" s="8">
        <v>0</v>
      </c>
      <c r="F9" s="8">
        <v>0</v>
      </c>
      <c r="G9" s="9">
        <v>0</v>
      </c>
      <c r="H9" s="8">
        <v>0</v>
      </c>
      <c r="I9" s="8">
        <f t="shared" si="1"/>
        <v>0</v>
      </c>
      <c r="J9" s="8">
        <f t="shared" si="0"/>
        <v>0</v>
      </c>
      <c r="K9" s="9">
        <v>0</v>
      </c>
      <c r="L9" s="14"/>
    </row>
    <row r="10" spans="1:12" ht="24.95" customHeight="1" x14ac:dyDescent="0.15">
      <c r="A10" s="11" t="s">
        <v>13</v>
      </c>
      <c r="B10" s="7">
        <v>235300</v>
      </c>
      <c r="C10" s="8">
        <v>18182</v>
      </c>
      <c r="D10" s="9">
        <f t="shared" ref="D10:D12" si="2">C10/B10</f>
        <v>7.7271568210794728E-2</v>
      </c>
      <c r="E10" s="8">
        <v>0</v>
      </c>
      <c r="F10" s="8">
        <v>0</v>
      </c>
      <c r="G10" s="9">
        <v>0</v>
      </c>
      <c r="H10" s="8">
        <v>0</v>
      </c>
      <c r="I10" s="8">
        <v>247700</v>
      </c>
      <c r="J10" s="8">
        <f t="shared" si="0"/>
        <v>18182</v>
      </c>
      <c r="K10" s="9">
        <f t="shared" ref="K10:K12" si="3">J10/I10</f>
        <v>7.340331045619701E-2</v>
      </c>
      <c r="L10" s="14"/>
    </row>
    <row r="11" spans="1:12" ht="24.95" customHeight="1" x14ac:dyDescent="0.15">
      <c r="A11" s="3" t="s">
        <v>14</v>
      </c>
      <c r="B11" s="7">
        <v>45000</v>
      </c>
      <c r="C11" s="8">
        <v>2724</v>
      </c>
      <c r="D11" s="9">
        <f t="shared" si="2"/>
        <v>6.0533333333333335E-2</v>
      </c>
      <c r="E11" s="8">
        <v>0</v>
      </c>
      <c r="F11" s="8">
        <v>0</v>
      </c>
      <c r="G11" s="9">
        <v>0</v>
      </c>
      <c r="H11" s="8">
        <v>0</v>
      </c>
      <c r="I11" s="8">
        <f t="shared" si="1"/>
        <v>45000</v>
      </c>
      <c r="J11" s="8">
        <f t="shared" si="0"/>
        <v>2724</v>
      </c>
      <c r="K11" s="9">
        <f t="shared" si="3"/>
        <v>6.0533333333333335E-2</v>
      </c>
      <c r="L11" s="14"/>
    </row>
    <row r="12" spans="1:12" ht="24.95" customHeight="1" x14ac:dyDescent="0.15">
      <c r="A12" s="3" t="s">
        <v>20</v>
      </c>
      <c r="B12" s="7">
        <v>45000</v>
      </c>
      <c r="C12" s="8">
        <v>5228</v>
      </c>
      <c r="D12" s="9">
        <f t="shared" si="2"/>
        <v>0.11617777777777778</v>
      </c>
      <c r="E12" s="8">
        <v>0</v>
      </c>
      <c r="F12" s="8">
        <v>0</v>
      </c>
      <c r="G12" s="9">
        <v>0</v>
      </c>
      <c r="H12" s="8">
        <v>0</v>
      </c>
      <c r="I12" s="8">
        <f t="shared" si="1"/>
        <v>45000</v>
      </c>
      <c r="J12" s="8">
        <f t="shared" si="0"/>
        <v>5228</v>
      </c>
      <c r="K12" s="9">
        <f t="shared" si="3"/>
        <v>0.11617777777777778</v>
      </c>
      <c r="L12" s="14"/>
    </row>
    <row r="13" spans="1:12" ht="24.95" customHeight="1" x14ac:dyDescent="0.15">
      <c r="A13" s="23" t="s">
        <v>19</v>
      </c>
      <c r="B13" s="7">
        <v>0</v>
      </c>
      <c r="C13" s="8">
        <v>0</v>
      </c>
      <c r="D13" s="9">
        <v>0</v>
      </c>
      <c r="E13" s="8">
        <v>0</v>
      </c>
      <c r="F13" s="8">
        <v>0</v>
      </c>
      <c r="G13" s="9">
        <v>0</v>
      </c>
      <c r="H13" s="8">
        <v>0</v>
      </c>
      <c r="I13" s="8">
        <f t="shared" si="1"/>
        <v>0</v>
      </c>
      <c r="J13" s="8">
        <f t="shared" si="0"/>
        <v>0</v>
      </c>
      <c r="K13" s="9">
        <v>0</v>
      </c>
      <c r="L13" s="14"/>
    </row>
    <row r="14" spans="1:12" ht="24.95" customHeight="1" thickBot="1" x14ac:dyDescent="0.2">
      <c r="A14" s="24" t="s">
        <v>15</v>
      </c>
      <c r="B14" s="22">
        <f>SUM(B5:B13)</f>
        <v>917000</v>
      </c>
      <c r="C14" s="18">
        <f>SUM(C5:C13)</f>
        <v>405435.47</v>
      </c>
      <c r="D14" s="19">
        <f>C14/B14</f>
        <v>0.44213246455834238</v>
      </c>
      <c r="E14" s="20">
        <f>SUM(E5:E13)</f>
        <v>640200</v>
      </c>
      <c r="F14" s="18">
        <f>SUM(F5:F13)</f>
        <v>14419</v>
      </c>
      <c r="G14" s="19">
        <f>G5</f>
        <v>2.2522649172133709E-2</v>
      </c>
      <c r="H14" s="17">
        <f>SUM(H5:H13)</f>
        <v>0</v>
      </c>
      <c r="I14" s="17">
        <f>B14+E14</f>
        <v>1557200</v>
      </c>
      <c r="J14" s="18">
        <f>SUM(J5:J13)</f>
        <v>419854.47</v>
      </c>
      <c r="K14" s="19">
        <f>J14/I14</f>
        <v>0.26962141664526068</v>
      </c>
      <c r="L14" s="21"/>
    </row>
    <row r="15" spans="1:12" ht="36.75" customHeight="1" thickTop="1" x14ac:dyDescent="0.15">
      <c r="A15" s="37" t="s">
        <v>18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20" spans="3:8" x14ac:dyDescent="0.15">
      <c r="C20" s="1"/>
    </row>
    <row r="29" spans="3:8" x14ac:dyDescent="0.15">
      <c r="G29" s="15"/>
      <c r="H29" s="15"/>
    </row>
  </sheetData>
  <mergeCells count="7">
    <mergeCell ref="A15:L15"/>
    <mergeCell ref="A3:A4"/>
    <mergeCell ref="A1:L1"/>
    <mergeCell ref="A2:L2"/>
    <mergeCell ref="B3:D3"/>
    <mergeCell ref="E3:G3"/>
    <mergeCell ref="I3:K3"/>
  </mergeCells>
  <phoneticPr fontId="11" type="noConversion"/>
  <pageMargins left="0.87" right="0.71" top="1.1000000000000001" bottom="0.75" header="0.31" footer="0.31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1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机构合并后</vt:lpstr>
      <vt:lpstr>机构合并前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2022-11-03T08:15:55Z</cp:lastPrinted>
  <dcterms:created xsi:type="dcterms:W3CDTF">2006-09-13T11:21:51Z</dcterms:created>
  <dcterms:modified xsi:type="dcterms:W3CDTF">2022-12-01T08:56:14Z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ubyTemplateID">
    <vt:lpwstr>14</vt:lpwstr>
  </property>
</Properties>
</file>