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目录" sheetId="1" r:id="rId1"/>
    <sheet name="封面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</sheets>
  <definedNames>
    <definedName name="_xlnm.Print_Area" localSheetId="1">'封面'!$A$1:$A$15</definedName>
    <definedName name="_xlnm.Print_Area" localSheetId="2">'拨款收支总表1'!$A$1:$H$33</definedName>
    <definedName name="_xlnm.Print_Area" localSheetId="3">'一般支出表2'!$A$1:$G$22</definedName>
    <definedName name="_xlnm.Print_Titles" localSheetId="3">'一般支出表2'!$1:$7</definedName>
    <definedName name="_xlnm.Print_Area" localSheetId="4">'基本支出表3'!$A$1:$D$37</definedName>
    <definedName name="_xlnm.Print_Titles" localSheetId="4">'基本支出表3'!$1:$10</definedName>
    <definedName name="_xlnm.Print_Area" localSheetId="5">'收支总表4'!$A$1:$F$35</definedName>
    <definedName name="_xlnm.Print_Area" localSheetId="6">'收入总表5'!$A$1:$J$10</definedName>
    <definedName name="_xlnm.Print_Titles" localSheetId="6">'收入总表5'!$1:$7</definedName>
    <definedName name="_xlnm.Print_Area" localSheetId="7">'支出总表6'!$A$1:$J$12</definedName>
    <definedName name="_xlnm.Print_Titles" localSheetId="7">'支出总表6'!$1:$7</definedName>
    <definedName name="_xlnm.Print_Area" localSheetId="8">'基金预算7'!$A$1:$G$7</definedName>
    <definedName name="_xlnm.Print_Titles" localSheetId="8">'基金预算7'!$1:$7</definedName>
    <definedName name="_xlnm.Print_Area" localSheetId="9">'全口径三公表8'!$A$1:$I$11</definedName>
    <definedName name="_xlnm.Print_Titles" localSheetId="9">'全口径三公表8'!$1:$6</definedName>
  </definedNames>
  <calcPr fullCalcOnLoad="1"/>
</workbook>
</file>

<file path=xl/sharedStrings.xml><?xml version="1.0" encoding="utf-8"?>
<sst xmlns="http://schemas.openxmlformats.org/spreadsheetml/2006/main" count="306" uniqueCount="177">
  <si>
    <t>目录</t>
  </si>
  <si>
    <t>一、2021财政拨款收支预算总表</t>
  </si>
  <si>
    <t>二、2021年一般公共预算财政拨款支出预算表</t>
  </si>
  <si>
    <t>三、2021年一般公共预算财政拨款基本支出预算表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</si>
  <si>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</si>
  <si>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</si>
  <si>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</si>
  <si>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</si>
  <si>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</si>
  <si>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附件2</t>
  </si>
  <si>
    <t>2021年部门预算、</t>
  </si>
  <si>
    <t>财政拨款“三公”经费预算公开表</t>
  </si>
  <si>
    <t/>
  </si>
  <si>
    <t>表1</t>
  </si>
  <si>
    <t>2021财政拨款收支预算总表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</si>
  <si>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</si>
  <si>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</si>
  <si>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</si>
  <si>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</si>
  <si>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</si>
  <si>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</si>
  <si>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</si>
  <si>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</si>
  <si>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</si>
  <si>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</si>
  <si>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</si>
  <si>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</si>
  <si>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</si>
  <si>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</si>
  <si>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</si>
  <si>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</si>
  <si>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</si>
  <si>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</si>
  <si>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</si>
  <si>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</si>
  <si>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</si>
  <si>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</si>
  <si>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</si>
  <si>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>三、事业单位经营支出</t>
  </si>
  <si>
    <t>二、政府性基金预算拨款</t>
  </si>
  <si>
    <t>六、科学技术支出</t>
  </si>
  <si>
    <t>四、上缴上级支出</t>
  </si>
  <si>
    <t>七、文化体育与传媒支出</t>
  </si>
  <si>
    <t>五、对附属单位补助支出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</si>
  <si>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</si>
  <si>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</si>
  <si>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</si>
  <si>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</si>
  <si>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</si>
  <si>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</si>
  <si>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</si>
  <si>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</si>
  <si>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</si>
  <si>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</si>
  <si>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</si>
  <si>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</si>
  <si>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</si>
  <si>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</si>
  <si>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</si>
  <si>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</si>
  <si>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</si>
  <si>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</si>
  <si>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</si>
  <si>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</si>
  <si>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</si>
  <si>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</si>
  <si>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</si>
  <si>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</si>
  <si>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</si>
  <si>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</si>
  <si>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</si>
  <si>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</si>
  <si>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</si>
  <si>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</si>
  <si>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</si>
  <si>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</si>
  <si>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</si>
  <si>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</si>
  <si>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</si>
  <si>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</si>
  <si>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01</t>
  </si>
  <si>
    <t>50</t>
  </si>
  <si>
    <t>事业运行</t>
  </si>
  <si>
    <t>行政运行</t>
  </si>
  <si>
    <t>03</t>
  </si>
  <si>
    <t>机关服务</t>
  </si>
  <si>
    <t>合计：</t>
  </si>
  <si>
    <t>表3</t>
  </si>
  <si>
    <t>2021年一般公共预算财政拨款基本支出预算表</t>
  </si>
  <si>
    <t>经济分类科目</t>
  </si>
  <si>
    <t>合计</t>
  </si>
  <si>
    <t>工资福利支出</t>
  </si>
  <si>
    <t>基本工资</t>
  </si>
  <si>
    <t>02</t>
  </si>
  <si>
    <t>津贴补贴</t>
  </si>
  <si>
    <t>奖金</t>
  </si>
  <si>
    <t>08</t>
  </si>
  <si>
    <t>机关事业单位基本养老保险缴费</t>
  </si>
  <si>
    <t>09</t>
  </si>
  <si>
    <t>职业年金缴费</t>
  </si>
  <si>
    <t>12</t>
  </si>
  <si>
    <t>其他社会保障缴费</t>
  </si>
  <si>
    <t>13</t>
  </si>
  <si>
    <t>住房公积金</t>
  </si>
  <si>
    <t>14</t>
  </si>
  <si>
    <t>医疗费</t>
  </si>
  <si>
    <t>99</t>
  </si>
  <si>
    <t>其他工资福利支出</t>
  </si>
  <si>
    <t>商品和服务支出</t>
  </si>
  <si>
    <t>办公费</t>
  </si>
  <si>
    <t>印刷费</t>
  </si>
  <si>
    <t>07</t>
  </si>
  <si>
    <t>邮电费</t>
  </si>
  <si>
    <t>11</t>
  </si>
  <si>
    <t>差旅费</t>
  </si>
  <si>
    <t>28</t>
  </si>
  <si>
    <t>工会经费</t>
  </si>
  <si>
    <t>29</t>
  </si>
  <si>
    <t>福利费</t>
  </si>
  <si>
    <t>17</t>
  </si>
  <si>
    <t>公务接待费</t>
  </si>
  <si>
    <t>31</t>
  </si>
  <si>
    <t>公务用车运行维护费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</si>
  <si>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</si>
  <si>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</si>
  <si>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</si>
  <si>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</si>
  <si>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</si>
  <si>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</si>
  <si>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</si>
  <si>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</si>
  <si>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</si>
  <si>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</si>
  <si>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</si>
  <si>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</si>
  <si>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</si>
  <si>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</si>
  <si>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</si>
  <si>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</si>
  <si>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</si>
  <si>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</si>
  <si>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</si>
  <si>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</si>
  <si>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</si>
  <si>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</si>
  <si>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</si>
  <si>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</si>
  <si>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</si>
  <si>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095001</t>
  </si>
  <si>
    <t>安全生产监管综合执法局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</si>
  <si>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</si>
  <si>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</si>
  <si>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</si>
  <si>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</si>
  <si>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</si>
  <si>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</si>
  <si>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</si>
  <si>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</si>
  <si>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注：我单位2021年无政府性基金支出预算。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</si>
  <si>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</si>
  <si>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</si>
  <si>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</si>
  <si>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</si>
  <si>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</si>
  <si>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</si>
  <si>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</si>
  <si>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</si>
  <si>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</si>
  <si>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</si>
  <si>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</si>
  <si>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</si>
  <si>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</si>
  <si>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</si>
  <si>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 xml:space="preserve"> 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</si>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</sst>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0.00_ ;[Red]\-0.00\ "/>
    <numFmt numFmtId="185" formatCode="#,##0.0000"/>
    <numFmt numFmtId="186" formatCode="0.00_ 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8"/>
      <name val="宋体"/>
      <family val="0"/>
    </font>
    <font>
      <sz val="14"/>
      <name val="楷体_GB2312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8"/>
      <name val="楷体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0" fontId="7" fillId="0" borderId="0">
      <alignment vertical="center"/>
      <protection/>
    </xf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>
      <alignment vertical="center"/>
      <protection/>
    </xf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7" fillId="0" borderId="0">
      <alignment vertical="center"/>
      <protection/>
    </xf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7" fillId="0" borderId="0">
      <alignment vertical="center"/>
      <protection/>
    </xf>
    <xf numFmtId="0" fontId="41" fillId="23" borderId="0" applyNumberFormat="0" applyBorder="0" applyAlignment="0" applyProtection="0"/>
    <xf numFmtId="0" fontId="7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7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180" fontId="5" fillId="0" borderId="10" xfId="68" applyNumberFormat="1" applyFont="1" applyBorder="1" applyAlignment="1">
      <alignment horizontal="center" vertical="center"/>
      <protection/>
    </xf>
    <xf numFmtId="180" fontId="5" fillId="0" borderId="11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/>
      <protection/>
    </xf>
    <xf numFmtId="0" fontId="5" fillId="0" borderId="9" xfId="68" applyFont="1" applyBorder="1" applyAlignment="1">
      <alignment horizontal="center" vertical="center" wrapText="1"/>
      <protection/>
    </xf>
    <xf numFmtId="180" fontId="5" fillId="0" borderId="9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6" fillId="0" borderId="9" xfId="68" applyNumberFormat="1" applyFont="1" applyBorder="1" applyAlignment="1">
      <alignment horizontal="center" vertical="center"/>
      <protection/>
    </xf>
    <xf numFmtId="182" fontId="6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6" fillId="0" borderId="12" xfId="68" applyNumberFormat="1" applyFont="1" applyBorder="1" applyAlignment="1">
      <alignment horizontal="center" vertical="center"/>
      <protection/>
    </xf>
    <xf numFmtId="4" fontId="6" fillId="0" borderId="12" xfId="68" applyNumberFormat="1" applyFont="1" applyFill="1" applyBorder="1" applyAlignment="1" applyProtection="1">
      <alignment horizontal="center" vertical="center" wrapText="1"/>
      <protection/>
    </xf>
    <xf numFmtId="181" fontId="6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6" fillId="0" borderId="9" xfId="68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9" xfId="56" applyFont="1" applyBorder="1">
      <alignment vertical="center"/>
      <protection/>
    </xf>
    <xf numFmtId="0" fontId="7" fillId="0" borderId="9" xfId="56" applyFont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49" applyNumberFormat="1" applyFont="1" applyBorder="1" applyAlignment="1">
      <alignment horizontal="center" vertical="center"/>
      <protection/>
    </xf>
    <xf numFmtId="0" fontId="1" fillId="0" borderId="9" xfId="49" applyFont="1" applyBorder="1" applyAlignment="1">
      <alignment horizontal="center" vertical="center"/>
      <protection/>
    </xf>
    <xf numFmtId="38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9" xfId="49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6" xfId="0" applyFont="1" applyBorder="1" applyAlignment="1">
      <alignment horizontal="center" vertical="center" wrapText="1"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center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18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4" fontId="0" fillId="0" borderId="9" xfId="0" applyNumberFormat="1" applyFont="1" applyFill="1" applyBorder="1" applyAlignment="1" applyProtection="1">
      <alignment horizontal="center" vertical="center" wrapText="1"/>
      <protection/>
    </xf>
    <xf numFmtId="185" fontId="0" fillId="0" borderId="15" xfId="0" applyNumberFormat="1" applyFont="1" applyFill="1" applyBorder="1" applyAlignment="1" applyProtection="1">
      <alignment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18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84" fontId="0" fillId="33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84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186" fontId="4" fillId="0" borderId="14" xfId="0" applyNumberFormat="1" applyFont="1" applyBorder="1" applyAlignment="1">
      <alignment horizontal="center" vertical="center" wrapText="1"/>
    </xf>
    <xf numFmtId="0" fontId="0" fillId="0" borderId="9" xfId="49" applyFont="1" applyBorder="1" applyAlignment="1">
      <alignment horizontal="center" vertical="center"/>
      <protection/>
    </xf>
    <xf numFmtId="49" fontId="0" fillId="0" borderId="9" xfId="49" applyNumberFormat="1" applyFont="1" applyBorder="1" applyAlignment="1">
      <alignment horizontal="center" vertical="center"/>
      <protection/>
    </xf>
    <xf numFmtId="18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Font="1" applyBorder="1" applyAlignment="1">
      <alignment horizontal="center" vertical="center"/>
      <protection/>
    </xf>
    <xf numFmtId="18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49" applyFont="1" applyBorder="1">
      <alignment vertical="center"/>
      <protection/>
    </xf>
    <xf numFmtId="0" fontId="6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>
      <alignment vertical="center" wrapText="1"/>
    </xf>
    <xf numFmtId="186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vertical="center" wrapText="1"/>
    </xf>
    <xf numFmtId="184" fontId="6" fillId="0" borderId="17" xfId="0" applyNumberFormat="1" applyFont="1" applyFill="1" applyBorder="1" applyAlignment="1" applyProtection="1">
      <alignment horizontal="center" vertical="center" wrapText="1"/>
      <protection/>
    </xf>
    <xf numFmtId="3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>
      <alignment vertical="center" wrapText="1"/>
    </xf>
    <xf numFmtId="38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3" borderId="9" xfId="0" applyFont="1" applyFill="1" applyBorder="1" applyAlignment="1">
      <alignment vertical="center" wrapText="1"/>
    </xf>
    <xf numFmtId="186" fontId="6" fillId="0" borderId="9" xfId="0" applyNumberFormat="1" applyFont="1" applyFill="1" applyBorder="1" applyAlignment="1" applyProtection="1">
      <alignment horizontal="center" vertical="center" wrapText="1"/>
      <protection/>
    </xf>
    <xf numFmtId="185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38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>
      <alignment vertical="center" wrapText="1"/>
    </xf>
    <xf numFmtId="184" fontId="6" fillId="0" borderId="9" xfId="0" applyNumberFormat="1" applyFont="1" applyFill="1" applyBorder="1" applyAlignment="1" applyProtection="1">
      <alignment horizontal="center" vertical="center" wrapText="1"/>
      <protection/>
    </xf>
    <xf numFmtId="38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vertical="center" wrapText="1"/>
    </xf>
    <xf numFmtId="186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vertical="center" wrapText="1"/>
    </xf>
    <xf numFmtId="186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84" fontId="6" fillId="0" borderId="19" xfId="0" applyNumberFormat="1" applyFont="1" applyFill="1" applyBorder="1" applyAlignment="1">
      <alignment horizontal="center" vertical="center" wrapText="1"/>
    </xf>
    <xf numFmtId="38" fontId="6" fillId="0" borderId="19" xfId="0" applyNumberFormat="1" applyFont="1" applyFill="1" applyBorder="1" applyAlignment="1" applyProtection="1">
      <alignment horizontal="right" vertical="center" wrapText="1"/>
      <protection/>
    </xf>
    <xf numFmtId="186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9" xfId="0" applyNumberFormat="1" applyFont="1" applyFill="1" applyBorder="1" applyAlignment="1">
      <alignment horizontal="center" vertical="center" wrapText="1"/>
    </xf>
    <xf numFmtId="38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vertical="center" wrapText="1"/>
    </xf>
    <xf numFmtId="38" fontId="6" fillId="0" borderId="9" xfId="0" applyNumberFormat="1" applyFont="1" applyFill="1" applyBorder="1" applyAlignment="1">
      <alignment horizontal="right" vertical="center" wrapText="1"/>
    </xf>
    <xf numFmtId="186" fontId="6" fillId="33" borderId="9" xfId="0" applyNumberFormat="1" applyFont="1" applyFill="1" applyBorder="1" applyAlignment="1" applyProtection="1">
      <alignment horizontal="center" vertical="center" wrapText="1"/>
      <protection/>
    </xf>
    <xf numFmtId="186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6" fontId="6" fillId="0" borderId="9" xfId="0" applyNumberFormat="1" applyFont="1" applyFill="1" applyBorder="1" applyAlignment="1">
      <alignment horizontal="center" vertical="center" wrapText="1"/>
    </xf>
    <xf numFmtId="186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6" fillId="33" borderId="9" xfId="0" applyNumberFormat="1" applyFont="1" applyFill="1" applyBorder="1" applyAlignment="1">
      <alignment horizontal="right" vertical="center" wrapText="1"/>
    </xf>
    <xf numFmtId="38" fontId="6" fillId="0" borderId="19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38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8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zoomScaleSheetLayoutView="100" workbookViewId="0" topLeftCell="A1">
      <selection activeCell="A19" sqref="A19"/>
    </sheetView>
  </sheetViews>
  <sheetFormatPr defaultColWidth="9.33203125" defaultRowHeight="11.25"/>
  <cols>
    <col min="1" max="1" width="92.5" style="0" customWidth="1"/>
  </cols>
  <sheetData>
    <row r="1" ht="31.5" customHeight="1">
      <c r="A1" s="171" t="s">
        <v>0</v>
      </c>
    </row>
    <row r="2" ht="31.5" customHeight="1">
      <c r="A2" s="172" t="s">
        <v>1</v>
      </c>
    </row>
    <row r="3" ht="31.5" customHeight="1">
      <c r="A3" s="172" t="s">
        <v>2</v>
      </c>
    </row>
    <row r="4" ht="31.5" customHeight="1">
      <c r="A4" s="172" t="s">
        <v>3</v>
      </c>
    </row>
    <row r="5" ht="31.5" customHeight="1">
      <c r="A5" s="172" t="s">
        <v>4</v>
      </c>
    </row>
    <row r="6" ht="31.5" customHeight="1">
      <c r="A6" s="172" t="s">
        <v>5</v>
      </c>
    </row>
    <row r="7" ht="31.5" customHeight="1">
      <c r="A7" s="172" t="s">
        <v>6</v>
      </c>
    </row>
    <row r="8" ht="31.5" customHeight="1">
      <c r="A8" s="172" t="s">
        <v>7</v>
      </c>
    </row>
    <row r="9" ht="31.5" customHeight="1">
      <c r="A9" s="172" t="s">
        <v>8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75" right="0.75" top="1" bottom="1" header="0.51" footer="0.51"/>
  <pageSetup fitToHeight="1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8" width="15.33203125" style="0" customWidth="1"/>
    <col min="9" max="9" width="12.33203125" style="0" customWidth="1"/>
  </cols>
  <sheetData>
    <row r="1" spans="1:9" ht="19.5" customHeight="1">
      <c r="A1" s="1" t="s">
        <v>159</v>
      </c>
      <c r="B1" s="2"/>
      <c r="C1" s="2"/>
      <c r="D1" s="2"/>
      <c r="E1" s="3"/>
      <c r="F1" s="3"/>
      <c r="G1" s="3"/>
      <c r="H1" s="4"/>
      <c r="I1" s="31"/>
    </row>
    <row r="2" spans="1:9" ht="27" customHeight="1">
      <c r="A2" s="5" t="s">
        <v>160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32" t="s">
        <v>15</v>
      </c>
    </row>
    <row r="4" spans="1:9" ht="18" customHeight="1">
      <c r="A4" s="10" t="s">
        <v>161</v>
      </c>
      <c r="B4" s="11" t="s">
        <v>162</v>
      </c>
      <c r="C4" s="12"/>
      <c r="D4" s="12"/>
      <c r="E4" s="13" t="s">
        <v>163</v>
      </c>
      <c r="F4" s="14"/>
      <c r="G4" s="14"/>
      <c r="H4" s="15" t="s">
        <v>164</v>
      </c>
      <c r="I4" s="15"/>
    </row>
    <row r="5" spans="1:9" ht="33" customHeight="1">
      <c r="A5" s="10"/>
      <c r="B5" s="16" t="s">
        <v>165</v>
      </c>
      <c r="C5" s="17" t="s">
        <v>166</v>
      </c>
      <c r="D5" s="17" t="s">
        <v>167</v>
      </c>
      <c r="E5" s="18" t="s">
        <v>165</v>
      </c>
      <c r="F5" s="17" t="s">
        <v>166</v>
      </c>
      <c r="G5" s="17" t="s">
        <v>167</v>
      </c>
      <c r="H5" s="19" t="s">
        <v>168</v>
      </c>
      <c r="I5" s="19" t="s">
        <v>169</v>
      </c>
    </row>
    <row r="6" spans="1:9" ht="24" customHeight="1">
      <c r="A6" s="20" t="s">
        <v>170</v>
      </c>
      <c r="B6" s="21">
        <f aca="true" t="shared" si="0" ref="B6:F6">B8+B9+B10+B11</f>
        <v>103800</v>
      </c>
      <c r="C6" s="21">
        <f t="shared" si="0"/>
        <v>103800</v>
      </c>
      <c r="D6" s="21">
        <f t="shared" si="0"/>
        <v>0</v>
      </c>
      <c r="E6" s="21">
        <f t="shared" si="0"/>
        <v>123800</v>
      </c>
      <c r="F6" s="21">
        <f t="shared" si="0"/>
        <v>123800</v>
      </c>
      <c r="G6" s="21"/>
      <c r="H6" s="22">
        <f aca="true" t="shared" si="1" ref="H6:H11">E6-B6</f>
        <v>20000</v>
      </c>
      <c r="I6" s="33">
        <f>H6/B6</f>
        <v>0.1926782273603083</v>
      </c>
    </row>
    <row r="7" spans="1:9" ht="24" customHeight="1">
      <c r="A7" s="23" t="s">
        <v>171</v>
      </c>
      <c r="B7" s="21">
        <f aca="true" t="shared" si="2" ref="B7:B11">SUM(C7:D7)</f>
        <v>0</v>
      </c>
      <c r="C7" s="24"/>
      <c r="D7" s="24"/>
      <c r="E7" s="21">
        <f aca="true" t="shared" si="3" ref="E7:E11">SUM(F7:G7)</f>
        <v>0</v>
      </c>
      <c r="F7" s="25"/>
      <c r="G7" s="25"/>
      <c r="H7" s="22">
        <f t="shared" si="1"/>
        <v>0</v>
      </c>
      <c r="I7" s="33"/>
    </row>
    <row r="8" spans="1:9" ht="24" customHeight="1">
      <c r="A8" s="23" t="s">
        <v>172</v>
      </c>
      <c r="B8" s="21">
        <f t="shared" si="2"/>
        <v>3800</v>
      </c>
      <c r="C8" s="25">
        <v>3800</v>
      </c>
      <c r="D8" s="24"/>
      <c r="E8" s="21">
        <f t="shared" si="3"/>
        <v>3800</v>
      </c>
      <c r="F8" s="25">
        <v>3800</v>
      </c>
      <c r="G8" s="25" t="s">
        <v>173</v>
      </c>
      <c r="H8" s="22">
        <f t="shared" si="1"/>
        <v>0</v>
      </c>
      <c r="I8" s="33">
        <f>(F8-C8)/C8</f>
        <v>0</v>
      </c>
    </row>
    <row r="9" spans="1:9" ht="24" customHeight="1">
      <c r="A9" s="23" t="s">
        <v>174</v>
      </c>
      <c r="B9" s="21">
        <f t="shared" si="2"/>
        <v>0</v>
      </c>
      <c r="C9" s="26"/>
      <c r="D9" s="21"/>
      <c r="E9" s="21">
        <f t="shared" si="3"/>
        <v>0</v>
      </c>
      <c r="F9" s="26"/>
      <c r="G9" s="26"/>
      <c r="H9" s="22">
        <f t="shared" si="1"/>
        <v>0</v>
      </c>
      <c r="I9" s="33"/>
    </row>
    <row r="10" spans="1:9" ht="24" customHeight="1">
      <c r="A10" s="27" t="s">
        <v>175</v>
      </c>
      <c r="B10" s="21">
        <f t="shared" si="2"/>
        <v>100000</v>
      </c>
      <c r="C10" s="25">
        <v>100000</v>
      </c>
      <c r="D10" s="24"/>
      <c r="E10" s="21">
        <f t="shared" si="3"/>
        <v>120000</v>
      </c>
      <c r="F10" s="25">
        <v>120000</v>
      </c>
      <c r="G10" s="25" t="s">
        <v>173</v>
      </c>
      <c r="H10" s="22">
        <f t="shared" si="1"/>
        <v>20000</v>
      </c>
      <c r="I10" s="33">
        <f>(F10-C10)/C10</f>
        <v>0.2</v>
      </c>
    </row>
    <row r="11" spans="1:9" ht="24" customHeight="1">
      <c r="A11" s="27" t="s">
        <v>176</v>
      </c>
      <c r="B11" s="21">
        <f t="shared" si="2"/>
        <v>0</v>
      </c>
      <c r="C11" s="24"/>
      <c r="D11" s="24"/>
      <c r="E11" s="21">
        <f t="shared" si="3"/>
        <v>0</v>
      </c>
      <c r="F11" s="25"/>
      <c r="G11" s="25" t="s">
        <v>173</v>
      </c>
      <c r="H11" s="22">
        <f t="shared" si="1"/>
        <v>0</v>
      </c>
      <c r="I11" s="33"/>
    </row>
    <row r="12" spans="5:8" ht="12.75" customHeight="1">
      <c r="E12" s="28"/>
      <c r="F12" s="29"/>
      <c r="G12" s="28"/>
      <c r="H12" s="30"/>
    </row>
    <row r="13" spans="5:8" ht="12.75" customHeight="1">
      <c r="E13" s="28"/>
      <c r="F13" s="29"/>
      <c r="G13" s="28"/>
      <c r="H13" s="30"/>
    </row>
    <row r="14" spans="5:8" ht="12.75" customHeight="1">
      <c r="E14" s="28"/>
      <c r="F14" s="29"/>
      <c r="G14" s="28"/>
      <c r="H14" s="30"/>
    </row>
    <row r="15" spans="5:8" ht="12.75" customHeight="1">
      <c r="E15" s="28"/>
      <c r="F15" s="29"/>
      <c r="G15" s="28"/>
      <c r="H15" s="30"/>
    </row>
    <row r="16" ht="12.75" customHeight="1"/>
    <row r="17" spans="5:7" ht="12.75" customHeight="1">
      <c r="E17" s="28"/>
      <c r="F17" s="28"/>
      <c r="G17" s="29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1944444444445" right="1.3381944444444445" top="1.38125" bottom="1.38125" header="0.5118055555555555" footer="0.5118055555555555"/>
  <pageSetup fitToHeight="100" fitToWidth="1" horizontalDpi="600" verticalDpi="600" orientation="landscape" paperSize="9" scale="89"/>
  <headerFooter scaleWithDoc="0" alignWithMargins="0">
    <oddFooter>&amp;C第 8 页，共 8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66" t="s">
        <v>9</v>
      </c>
    </row>
    <row r="2" spans="1:4" ht="91.5" customHeight="1">
      <c r="A2" s="167"/>
      <c r="D2" s="168"/>
    </row>
    <row r="3" ht="30.75" customHeight="1">
      <c r="A3" s="169" t="s">
        <v>10</v>
      </c>
    </row>
    <row r="4" ht="52.5" customHeight="1">
      <c r="A4" s="169" t="s">
        <v>11</v>
      </c>
    </row>
    <row r="5" ht="71.25" customHeight="1">
      <c r="A5" s="170" t="s">
        <v>12</v>
      </c>
    </row>
    <row r="6" ht="9.75" customHeight="1">
      <c r="A6" s="64"/>
    </row>
    <row r="7" ht="9.75" customHeight="1">
      <c r="A7" s="64"/>
    </row>
    <row r="8" ht="12.75" customHeight="1"/>
    <row r="9" ht="12.75" customHeight="1"/>
    <row r="10" ht="9.75" customHeight="1">
      <c r="A10" s="6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4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84" t="s">
        <v>13</v>
      </c>
      <c r="B1" s="34"/>
      <c r="C1" s="35"/>
      <c r="D1" s="35"/>
      <c r="E1" s="35"/>
      <c r="F1" s="3"/>
      <c r="G1" s="31"/>
      <c r="H1" s="31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14</v>
      </c>
      <c r="B2" s="5"/>
      <c r="C2" s="5"/>
      <c r="D2" s="5"/>
      <c r="E2" s="5"/>
      <c r="F2" s="5"/>
      <c r="G2" s="5"/>
      <c r="H2" s="5"/>
      <c r="I2" s="37"/>
      <c r="J2" s="37"/>
      <c r="K2" s="37"/>
      <c r="L2" s="37"/>
      <c r="M2" s="37"/>
      <c r="N2" s="37"/>
      <c r="O2" s="37"/>
    </row>
    <row r="3" spans="1:15" ht="14.25" customHeight="1">
      <c r="A3" s="125"/>
      <c r="B3" s="125"/>
      <c r="C3" s="125"/>
      <c r="D3" s="87"/>
      <c r="E3" s="87"/>
      <c r="F3" s="125"/>
      <c r="G3" s="125"/>
      <c r="H3" s="87" t="s">
        <v>15</v>
      </c>
      <c r="I3" s="41"/>
      <c r="J3" s="41"/>
      <c r="K3" s="41"/>
      <c r="L3" s="41"/>
      <c r="M3" s="41"/>
      <c r="N3" s="41"/>
      <c r="O3" s="41"/>
    </row>
    <row r="4" spans="1:15" ht="16.5" customHeight="1">
      <c r="A4" s="126" t="s">
        <v>16</v>
      </c>
      <c r="B4" s="126"/>
      <c r="C4" s="126" t="s">
        <v>17</v>
      </c>
      <c r="D4" s="126"/>
      <c r="E4" s="126"/>
      <c r="F4" s="126"/>
      <c r="G4" s="126"/>
      <c r="H4" s="126"/>
      <c r="I4" s="88"/>
      <c r="J4" s="88"/>
      <c r="K4" s="88"/>
      <c r="L4" s="88"/>
      <c r="M4" s="88"/>
      <c r="N4" s="88"/>
      <c r="O4" s="88"/>
    </row>
    <row r="5" spans="1:15" ht="32.25" customHeight="1">
      <c r="A5" s="126" t="s">
        <v>18</v>
      </c>
      <c r="B5" s="126" t="s">
        <v>19</v>
      </c>
      <c r="C5" s="126" t="s">
        <v>20</v>
      </c>
      <c r="D5" s="126" t="s">
        <v>21</v>
      </c>
      <c r="E5" s="126" t="s">
        <v>22</v>
      </c>
      <c r="F5" s="126" t="s">
        <v>23</v>
      </c>
      <c r="G5" s="126" t="s">
        <v>21</v>
      </c>
      <c r="H5" s="126" t="s">
        <v>22</v>
      </c>
      <c r="I5" s="88"/>
      <c r="J5" s="88"/>
      <c r="K5" s="88"/>
      <c r="L5" s="88"/>
      <c r="M5" s="88"/>
      <c r="N5" s="88"/>
      <c r="O5" s="88"/>
    </row>
    <row r="6" spans="1:15" ht="16.5" customHeight="1">
      <c r="A6" s="127" t="s">
        <v>24</v>
      </c>
      <c r="B6" s="128">
        <f>G6</f>
        <v>2704779.3600000003</v>
      </c>
      <c r="C6" s="129" t="s">
        <v>25</v>
      </c>
      <c r="D6" s="130"/>
      <c r="E6" s="131">
        <v>0</v>
      </c>
      <c r="F6" s="132" t="s">
        <v>26</v>
      </c>
      <c r="G6" s="130">
        <f>SUM(G7:G8)</f>
        <v>2704779.3600000003</v>
      </c>
      <c r="H6" s="133">
        <f>SUM(H7:H8)</f>
        <v>0</v>
      </c>
      <c r="I6" s="93"/>
      <c r="J6" s="93"/>
      <c r="K6" s="93"/>
      <c r="L6" s="93"/>
      <c r="M6" s="93"/>
      <c r="N6" s="93"/>
      <c r="O6" s="93"/>
    </row>
    <row r="7" spans="1:15" ht="16.5" customHeight="1">
      <c r="A7" s="134" t="s">
        <v>27</v>
      </c>
      <c r="B7" s="135"/>
      <c r="C7" s="136" t="s">
        <v>28</v>
      </c>
      <c r="D7" s="137">
        <v>0</v>
      </c>
      <c r="E7" s="138">
        <v>0</v>
      </c>
      <c r="F7" s="139" t="s">
        <v>29</v>
      </c>
      <c r="G7" s="140">
        <v>2076979.36</v>
      </c>
      <c r="H7" s="141">
        <v>0</v>
      </c>
      <c r="I7" s="105"/>
      <c r="J7" s="105"/>
      <c r="K7" s="93"/>
      <c r="L7" s="93"/>
      <c r="M7" s="93"/>
      <c r="N7" s="93"/>
      <c r="O7" s="93"/>
    </row>
    <row r="8" spans="1:15" ht="16.5" customHeight="1">
      <c r="A8" s="142" t="s">
        <v>30</v>
      </c>
      <c r="B8" s="143"/>
      <c r="C8" s="139" t="s">
        <v>31</v>
      </c>
      <c r="D8" s="137">
        <v>0</v>
      </c>
      <c r="E8" s="138">
        <v>0</v>
      </c>
      <c r="F8" s="139" t="s">
        <v>32</v>
      </c>
      <c r="G8" s="130">
        <v>627800</v>
      </c>
      <c r="H8" s="131">
        <v>0</v>
      </c>
      <c r="I8" s="105"/>
      <c r="J8" s="105"/>
      <c r="K8" s="93"/>
      <c r="L8" s="93"/>
      <c r="M8" s="93"/>
      <c r="N8" s="93"/>
      <c r="O8" s="93"/>
    </row>
    <row r="9" spans="1:15" ht="17.25" customHeight="1">
      <c r="A9" s="144" t="s">
        <v>33</v>
      </c>
      <c r="B9" s="135">
        <v>0</v>
      </c>
      <c r="C9" s="139" t="s">
        <v>34</v>
      </c>
      <c r="D9" s="137">
        <v>0</v>
      </c>
      <c r="E9" s="138">
        <v>0</v>
      </c>
      <c r="F9" s="139" t="s">
        <v>35</v>
      </c>
      <c r="G9" s="140"/>
      <c r="H9" s="141">
        <v>0</v>
      </c>
      <c r="I9" s="105"/>
      <c r="J9" s="105"/>
      <c r="K9" s="93"/>
      <c r="L9" s="93"/>
      <c r="M9" s="93"/>
      <c r="N9" s="93"/>
      <c r="O9" s="93"/>
    </row>
    <row r="10" spans="1:15" ht="16.5" customHeight="1">
      <c r="A10" s="134" t="s">
        <v>36</v>
      </c>
      <c r="B10" s="145"/>
      <c r="C10" s="146" t="s">
        <v>37</v>
      </c>
      <c r="D10" s="137">
        <v>0</v>
      </c>
      <c r="E10" s="138">
        <v>0</v>
      </c>
      <c r="F10" s="147" t="s">
        <v>38</v>
      </c>
      <c r="G10" s="148"/>
      <c r="H10" s="149"/>
      <c r="I10" s="105"/>
      <c r="J10" s="93"/>
      <c r="K10" s="93"/>
      <c r="L10" s="93"/>
      <c r="M10" s="93"/>
      <c r="N10" s="93"/>
      <c r="O10" s="93"/>
    </row>
    <row r="11" spans="1:15" ht="16.5" customHeight="1">
      <c r="A11" s="142" t="s">
        <v>39</v>
      </c>
      <c r="B11" s="150">
        <f>B12+B13</f>
        <v>0</v>
      </c>
      <c r="C11" s="146" t="s">
        <v>40</v>
      </c>
      <c r="D11" s="137">
        <v>0</v>
      </c>
      <c r="E11" s="138">
        <v>0</v>
      </c>
      <c r="F11" s="147" t="s">
        <v>41</v>
      </c>
      <c r="G11" s="151"/>
      <c r="H11" s="152"/>
      <c r="I11" s="93"/>
      <c r="J11" s="105"/>
      <c r="K11" s="93"/>
      <c r="L11" s="93"/>
      <c r="M11" s="93"/>
      <c r="N11" s="93"/>
      <c r="O11" s="93"/>
    </row>
    <row r="12" spans="1:15" ht="16.5" customHeight="1">
      <c r="A12" s="142" t="s">
        <v>27</v>
      </c>
      <c r="B12" s="135">
        <v>0</v>
      </c>
      <c r="C12" s="139" t="s">
        <v>42</v>
      </c>
      <c r="D12" s="137">
        <v>0</v>
      </c>
      <c r="E12" s="138">
        <v>0</v>
      </c>
      <c r="F12" s="153" t="s">
        <v>43</v>
      </c>
      <c r="G12" s="151"/>
      <c r="H12" s="152"/>
      <c r="I12" s="93"/>
      <c r="J12" s="93"/>
      <c r="K12" s="93"/>
      <c r="L12" s="105"/>
      <c r="M12" s="93"/>
      <c r="N12" s="93"/>
      <c r="O12" s="93"/>
    </row>
    <row r="13" spans="1:15" ht="16.5" customHeight="1">
      <c r="A13" s="142" t="s">
        <v>36</v>
      </c>
      <c r="B13" s="145"/>
      <c r="C13" s="146" t="s">
        <v>44</v>
      </c>
      <c r="D13" s="137"/>
      <c r="E13" s="138">
        <v>0</v>
      </c>
      <c r="F13" s="147"/>
      <c r="G13" s="151"/>
      <c r="H13" s="154"/>
      <c r="I13" s="93"/>
      <c r="J13" s="93"/>
      <c r="K13" s="93"/>
      <c r="L13" s="93"/>
      <c r="M13" s="93"/>
      <c r="N13" s="93"/>
      <c r="O13" s="93"/>
    </row>
    <row r="14" spans="1:15" ht="16.5" customHeight="1">
      <c r="A14" s="142"/>
      <c r="B14" s="155"/>
      <c r="C14" s="146" t="s">
        <v>45</v>
      </c>
      <c r="D14" s="137"/>
      <c r="E14" s="138">
        <v>0</v>
      </c>
      <c r="F14" s="147"/>
      <c r="G14" s="151"/>
      <c r="H14" s="154"/>
      <c r="I14" s="93"/>
      <c r="J14" s="93"/>
      <c r="K14" s="93"/>
      <c r="L14" s="93"/>
      <c r="M14" s="93"/>
      <c r="N14" s="93"/>
      <c r="O14" s="93"/>
    </row>
    <row r="15" spans="1:15" ht="16.5" customHeight="1">
      <c r="A15" s="142"/>
      <c r="B15" s="155"/>
      <c r="C15" s="146" t="s">
        <v>46</v>
      </c>
      <c r="D15" s="137"/>
      <c r="E15" s="138">
        <v>0</v>
      </c>
      <c r="F15" s="147"/>
      <c r="G15" s="151"/>
      <c r="H15" s="154"/>
      <c r="I15" s="93"/>
      <c r="J15" s="93"/>
      <c r="K15" s="93"/>
      <c r="L15" s="93"/>
      <c r="M15" s="93"/>
      <c r="N15" s="93"/>
      <c r="O15" s="93"/>
    </row>
    <row r="16" spans="1:15" ht="16.5" customHeight="1">
      <c r="A16" s="142"/>
      <c r="B16" s="135"/>
      <c r="C16" s="146" t="s">
        <v>47</v>
      </c>
      <c r="D16" s="137"/>
      <c r="E16" s="138">
        <v>0</v>
      </c>
      <c r="F16" s="147"/>
      <c r="G16" s="151"/>
      <c r="H16" s="154"/>
      <c r="I16" s="93"/>
      <c r="J16" s="93"/>
      <c r="K16" s="93"/>
      <c r="L16" s="93"/>
      <c r="M16" s="93"/>
      <c r="N16" s="93"/>
      <c r="O16" s="93"/>
    </row>
    <row r="17" spans="1:15" ht="16.5" customHeight="1">
      <c r="A17" s="142"/>
      <c r="B17" s="155"/>
      <c r="C17" s="146" t="s">
        <v>48</v>
      </c>
      <c r="D17" s="137">
        <v>0</v>
      </c>
      <c r="E17" s="138">
        <v>0</v>
      </c>
      <c r="F17" s="147"/>
      <c r="G17" s="151"/>
      <c r="H17" s="154"/>
      <c r="I17" s="93"/>
      <c r="J17" s="93"/>
      <c r="K17" s="93"/>
      <c r="L17" s="93"/>
      <c r="M17" s="93"/>
      <c r="N17" s="93"/>
      <c r="O17" s="93"/>
    </row>
    <row r="18" spans="1:15" ht="16.5" customHeight="1">
      <c r="A18" s="134"/>
      <c r="B18" s="155"/>
      <c r="C18" s="146" t="s">
        <v>49</v>
      </c>
      <c r="D18" s="137">
        <v>0</v>
      </c>
      <c r="E18" s="138">
        <v>0</v>
      </c>
      <c r="F18" s="147"/>
      <c r="G18" s="151"/>
      <c r="H18" s="154"/>
      <c r="I18" s="105"/>
      <c r="J18" s="105"/>
      <c r="K18" s="93"/>
      <c r="L18" s="93"/>
      <c r="M18" s="93"/>
      <c r="N18" s="93"/>
      <c r="O18" s="93"/>
    </row>
    <row r="19" spans="1:15" ht="16.5" customHeight="1">
      <c r="A19" s="142"/>
      <c r="B19" s="155"/>
      <c r="C19" s="146" t="s">
        <v>50</v>
      </c>
      <c r="D19" s="137">
        <f>G6</f>
        <v>2704779.3600000003</v>
      </c>
      <c r="E19" s="138">
        <v>0</v>
      </c>
      <c r="F19" s="147"/>
      <c r="G19" s="151"/>
      <c r="H19" s="154"/>
      <c r="I19" s="105"/>
      <c r="J19" s="93"/>
      <c r="K19" s="105"/>
      <c r="L19" s="93"/>
      <c r="M19" s="93"/>
      <c r="N19" s="93"/>
      <c r="O19" s="93"/>
    </row>
    <row r="20" spans="1:15" ht="16.5" customHeight="1">
      <c r="A20" s="142"/>
      <c r="B20" s="156"/>
      <c r="C20" s="146" t="s">
        <v>51</v>
      </c>
      <c r="D20" s="137">
        <v>0</v>
      </c>
      <c r="E20" s="138">
        <v>0</v>
      </c>
      <c r="F20" s="147"/>
      <c r="G20" s="151"/>
      <c r="H20" s="154"/>
      <c r="I20" s="105"/>
      <c r="J20" s="93"/>
      <c r="K20" s="93"/>
      <c r="L20" s="93"/>
      <c r="M20" s="93"/>
      <c r="N20" s="93"/>
      <c r="O20" s="93"/>
    </row>
    <row r="21" spans="1:15" ht="16.5" customHeight="1">
      <c r="A21" s="144"/>
      <c r="B21" s="156"/>
      <c r="C21" s="146" t="s">
        <v>52</v>
      </c>
      <c r="D21" s="137">
        <v>0</v>
      </c>
      <c r="E21" s="138">
        <v>0</v>
      </c>
      <c r="F21" s="147"/>
      <c r="G21" s="151"/>
      <c r="H21" s="154"/>
      <c r="I21" s="105"/>
      <c r="J21" s="105"/>
      <c r="K21" s="105"/>
      <c r="L21" s="93"/>
      <c r="M21" s="93"/>
      <c r="N21" s="93"/>
      <c r="O21" s="93"/>
    </row>
    <row r="22" spans="1:15" ht="16.5" customHeight="1">
      <c r="A22" s="157"/>
      <c r="B22" s="158"/>
      <c r="C22" s="146" t="s">
        <v>53</v>
      </c>
      <c r="D22" s="137">
        <v>0</v>
      </c>
      <c r="E22" s="138">
        <v>0</v>
      </c>
      <c r="F22" s="147"/>
      <c r="G22" s="151"/>
      <c r="H22" s="154"/>
      <c r="I22" s="105"/>
      <c r="J22" s="93"/>
      <c r="K22" s="105"/>
      <c r="L22" s="93"/>
      <c r="M22" s="93"/>
      <c r="N22" s="93"/>
      <c r="O22" s="93"/>
    </row>
    <row r="23" spans="1:15" ht="16.5" customHeight="1">
      <c r="A23" s="142"/>
      <c r="B23" s="158"/>
      <c r="C23" s="146" t="s">
        <v>54</v>
      </c>
      <c r="D23" s="137">
        <v>0</v>
      </c>
      <c r="E23" s="138">
        <v>0</v>
      </c>
      <c r="F23" s="147"/>
      <c r="G23" s="151"/>
      <c r="H23" s="154"/>
      <c r="I23" s="105"/>
      <c r="J23" s="105"/>
      <c r="K23" s="93"/>
      <c r="L23" s="93"/>
      <c r="M23" s="93"/>
      <c r="N23" s="93"/>
      <c r="O23" s="93"/>
    </row>
    <row r="24" spans="1:15" ht="16.5" customHeight="1">
      <c r="A24" s="134"/>
      <c r="B24" s="158"/>
      <c r="C24" s="146" t="s">
        <v>55</v>
      </c>
      <c r="D24" s="137"/>
      <c r="E24" s="138">
        <v>0</v>
      </c>
      <c r="F24" s="147"/>
      <c r="G24" s="151"/>
      <c r="H24" s="154"/>
      <c r="I24" s="105"/>
      <c r="J24" s="93"/>
      <c r="K24" s="93"/>
      <c r="L24" s="93"/>
      <c r="M24" s="93"/>
      <c r="N24" s="93"/>
      <c r="O24" s="93"/>
    </row>
    <row r="25" spans="1:15" ht="16.5" customHeight="1">
      <c r="A25" s="134"/>
      <c r="B25" s="158"/>
      <c r="C25" s="146" t="s">
        <v>56</v>
      </c>
      <c r="D25" s="137">
        <v>0</v>
      </c>
      <c r="E25" s="138">
        <v>0</v>
      </c>
      <c r="F25" s="147"/>
      <c r="G25" s="151"/>
      <c r="H25" s="154"/>
      <c r="I25" s="105"/>
      <c r="J25" s="105"/>
      <c r="K25" s="93"/>
      <c r="L25" s="93"/>
      <c r="M25" s="93"/>
      <c r="N25" s="93"/>
      <c r="O25" s="93"/>
    </row>
    <row r="26" spans="1:15" ht="16.5" customHeight="1">
      <c r="A26" s="142"/>
      <c r="B26" s="156"/>
      <c r="C26" s="146" t="s">
        <v>57</v>
      </c>
      <c r="D26" s="137">
        <v>0</v>
      </c>
      <c r="E26" s="138">
        <v>0</v>
      </c>
      <c r="F26" s="147"/>
      <c r="G26" s="151"/>
      <c r="H26" s="154"/>
      <c r="I26" s="105"/>
      <c r="J26" s="105"/>
      <c r="K26" s="105"/>
      <c r="L26" s="93"/>
      <c r="M26" s="105"/>
      <c r="N26" s="93"/>
      <c r="O26" s="105"/>
    </row>
    <row r="27" spans="1:15" ht="16.5" customHeight="1">
      <c r="A27" s="142"/>
      <c r="B27" s="156"/>
      <c r="C27" s="146" t="s">
        <v>58</v>
      </c>
      <c r="D27" s="137">
        <v>0</v>
      </c>
      <c r="E27" s="138">
        <v>0</v>
      </c>
      <c r="F27" s="147"/>
      <c r="G27" s="151"/>
      <c r="H27" s="154"/>
      <c r="I27" s="105"/>
      <c r="J27" s="105"/>
      <c r="K27" s="105"/>
      <c r="L27" s="93"/>
      <c r="M27" s="93"/>
      <c r="N27" s="93"/>
      <c r="O27" s="93"/>
    </row>
    <row r="28" spans="1:15" ht="16.5" customHeight="1">
      <c r="A28" s="157" t="s">
        <v>59</v>
      </c>
      <c r="B28" s="159">
        <f>B6</f>
        <v>2704779.3600000003</v>
      </c>
      <c r="C28" s="160" t="s">
        <v>60</v>
      </c>
      <c r="D28" s="137">
        <v>0</v>
      </c>
      <c r="E28" s="138">
        <v>0</v>
      </c>
      <c r="F28" s="147"/>
      <c r="G28" s="151"/>
      <c r="H28" s="154"/>
      <c r="I28" s="105"/>
      <c r="J28" s="93"/>
      <c r="K28" s="93"/>
      <c r="L28" s="93"/>
      <c r="M28" s="93"/>
      <c r="N28" s="93"/>
      <c r="O28" s="93"/>
    </row>
    <row r="29" spans="1:15" ht="16.5" customHeight="1">
      <c r="A29" s="142" t="s">
        <v>61</v>
      </c>
      <c r="B29" s="135"/>
      <c r="C29" s="146" t="s">
        <v>62</v>
      </c>
      <c r="D29" s="137">
        <v>0</v>
      </c>
      <c r="E29" s="138">
        <v>0</v>
      </c>
      <c r="F29" s="161"/>
      <c r="G29" s="151"/>
      <c r="H29" s="152"/>
      <c r="I29" s="105"/>
      <c r="J29" s="105"/>
      <c r="K29" s="93"/>
      <c r="L29" s="93"/>
      <c r="M29" s="93"/>
      <c r="N29" s="93"/>
      <c r="O29" s="93"/>
    </row>
    <row r="30" spans="1:15" ht="16.5" customHeight="1">
      <c r="A30" s="134"/>
      <c r="B30" s="145"/>
      <c r="C30" s="139" t="s">
        <v>63</v>
      </c>
      <c r="D30" s="140">
        <v>0</v>
      </c>
      <c r="E30" s="141">
        <v>0</v>
      </c>
      <c r="F30" s="161" t="s">
        <v>64</v>
      </c>
      <c r="G30" s="151">
        <f>G9+G6</f>
        <v>2704779.3600000003</v>
      </c>
      <c r="H30" s="162">
        <f>H9+H6</f>
        <v>0</v>
      </c>
      <c r="I30" s="93"/>
      <c r="J30" s="93"/>
      <c r="K30" s="93"/>
      <c r="L30" s="93"/>
      <c r="M30" s="93"/>
      <c r="N30" s="93"/>
      <c r="O30" s="93"/>
    </row>
    <row r="31" spans="1:15" ht="16.5" customHeight="1">
      <c r="A31" s="134"/>
      <c r="B31" s="155"/>
      <c r="C31" s="157" t="s">
        <v>64</v>
      </c>
      <c r="D31" s="148">
        <f>D6+D7+D8+D9+D10+D11+D12+D13+D14+D15+D16+D17+D18+D19+D20+D21+D22+D23+D24+D25+D26+D27+D28+D29+D30</f>
        <v>2704779.3600000003</v>
      </c>
      <c r="E31" s="163">
        <f>E30+E29+E28+E27+E26+E25+E24+E23+E22+E21+E20+E19+E18+E17+E16+E15+E14+E13+E12+E11+E10+E9+E8+E7+E6</f>
        <v>0</v>
      </c>
      <c r="F31" s="142" t="s">
        <v>65</v>
      </c>
      <c r="G31" s="151">
        <f>D32</f>
        <v>0</v>
      </c>
      <c r="H31" s="162">
        <f>E32</f>
        <v>0</v>
      </c>
      <c r="I31" s="93"/>
      <c r="J31" s="93"/>
      <c r="K31" s="93"/>
      <c r="L31" s="93"/>
      <c r="M31" s="93"/>
      <c r="N31" s="93"/>
      <c r="O31" s="93"/>
    </row>
    <row r="32" spans="1:15" ht="16.5" customHeight="1">
      <c r="A32" s="134"/>
      <c r="B32" s="155"/>
      <c r="C32" s="142" t="s">
        <v>65</v>
      </c>
      <c r="D32" s="151"/>
      <c r="E32" s="154">
        <f>B12-E31</f>
        <v>0</v>
      </c>
      <c r="F32" s="142"/>
      <c r="G32" s="151"/>
      <c r="H32" s="162"/>
      <c r="I32" s="93"/>
      <c r="J32" s="93"/>
      <c r="K32" s="93"/>
      <c r="L32" s="93"/>
      <c r="M32" s="93"/>
      <c r="N32" s="93"/>
      <c r="O32" s="93"/>
    </row>
    <row r="33" spans="1:15" ht="16.5" customHeight="1">
      <c r="A33" s="164" t="s">
        <v>66</v>
      </c>
      <c r="B33" s="155">
        <f>B28+B29</f>
        <v>2704779.3600000003</v>
      </c>
      <c r="C33" s="157" t="s">
        <v>67</v>
      </c>
      <c r="D33" s="140">
        <f>D31</f>
        <v>2704779.3600000003</v>
      </c>
      <c r="E33" s="152">
        <f>E31+E32</f>
        <v>0</v>
      </c>
      <c r="F33" s="157" t="s">
        <v>67</v>
      </c>
      <c r="G33" s="151">
        <f>G30</f>
        <v>2704779.3600000003</v>
      </c>
      <c r="H33" s="165">
        <f>H30+H31</f>
        <v>0</v>
      </c>
      <c r="I33" s="93"/>
      <c r="J33" s="93"/>
      <c r="K33" s="93"/>
      <c r="L33" s="93"/>
      <c r="M33" s="93"/>
      <c r="N33" s="93"/>
      <c r="O33" s="93"/>
    </row>
    <row r="34" spans="1:15" ht="15.75" customHeight="1">
      <c r="A34" s="41"/>
      <c r="B34" s="39"/>
      <c r="C34" s="39"/>
      <c r="D34" s="39"/>
      <c r="E34" s="39"/>
      <c r="F34" s="39"/>
      <c r="G34" s="39"/>
      <c r="H34" s="41"/>
      <c r="I34" s="41"/>
      <c r="J34" s="41"/>
      <c r="K34" s="41"/>
      <c r="L34" s="41"/>
      <c r="M34" s="41"/>
      <c r="N34" s="41"/>
      <c r="O34" s="41"/>
    </row>
    <row r="35" spans="1:15" ht="15.75" customHeight="1">
      <c r="A35" s="41"/>
      <c r="B35" s="39"/>
      <c r="C35" s="39"/>
      <c r="D35" s="39"/>
      <c r="E35" s="39"/>
      <c r="F35" s="39"/>
      <c r="G35" s="39"/>
      <c r="H35" s="41"/>
      <c r="I35" s="41"/>
      <c r="J35" s="41"/>
      <c r="K35" s="41"/>
      <c r="L35" s="41"/>
      <c r="M35" s="41"/>
      <c r="N35" s="41"/>
      <c r="O35" s="41"/>
    </row>
    <row r="36" spans="1:15" ht="15.75" customHeight="1">
      <c r="A36" s="41"/>
      <c r="B36" s="39"/>
      <c r="C36" s="39"/>
      <c r="D36" s="41"/>
      <c r="E36" s="41"/>
      <c r="F36" s="39"/>
      <c r="G36" s="39"/>
      <c r="H36" s="41"/>
      <c r="I36" s="41"/>
      <c r="J36" s="41"/>
      <c r="K36" s="41"/>
      <c r="L36" s="41"/>
      <c r="M36" s="41"/>
      <c r="N36" s="41"/>
      <c r="O36" s="41"/>
    </row>
    <row r="37" spans="1:15" ht="12.75" customHeight="1">
      <c r="A37" s="41"/>
      <c r="B37" s="39"/>
      <c r="C37" s="39"/>
      <c r="D37" s="39"/>
      <c r="E37" s="39"/>
      <c r="F37" s="41"/>
      <c r="G37" s="41"/>
      <c r="H37" s="39"/>
      <c r="I37" s="41"/>
      <c r="J37" s="41"/>
      <c r="K37" s="41"/>
      <c r="L37" s="41"/>
      <c r="M37" s="41"/>
      <c r="N37" s="41"/>
      <c r="O37" s="41"/>
    </row>
    <row r="38" spans="1:15" ht="12.75" customHeight="1">
      <c r="A38" s="41"/>
      <c r="B38" s="39"/>
      <c r="C38" s="39"/>
      <c r="D38" s="39"/>
      <c r="E38" s="39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2.75" customHeight="1">
      <c r="A39" s="41"/>
      <c r="B39" s="41"/>
      <c r="C39" s="39"/>
      <c r="D39" s="39"/>
      <c r="E39" s="39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.75" customHeight="1">
      <c r="A40" s="41"/>
      <c r="B40" s="41"/>
      <c r="C40" s="39"/>
      <c r="D40" s="39"/>
      <c r="E40" s="39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.75" customHeight="1">
      <c r="A41" s="41"/>
      <c r="B41" s="41"/>
      <c r="C41" s="39"/>
      <c r="D41" s="39"/>
      <c r="E41" s="39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.75" customHeight="1">
      <c r="A42" s="41"/>
      <c r="B42" s="41"/>
      <c r="C42" s="3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.75" customHeight="1">
      <c r="A43" s="41"/>
      <c r="B43" s="41"/>
      <c r="C43" s="39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2.75" customHeight="1">
      <c r="A44" s="41"/>
      <c r="B44" s="41"/>
      <c r="C44" s="39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2.75" customHeight="1">
      <c r="A45" s="41"/>
      <c r="B45" s="41"/>
      <c r="C45" s="39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</sheetData>
  <sheetProtection/>
  <mergeCells count="4">
    <mergeCell ref="G1:H1"/>
    <mergeCell ref="A2:H2"/>
    <mergeCell ref="A4:B4"/>
    <mergeCell ref="C4:H4"/>
  </mergeCells>
  <printOptions horizontalCentered="1"/>
  <pageMargins left="0.5902777777777778" right="0.5902777777777778" top="0.5902777777777778" bottom="0.5902777777777778" header="0.35" footer="0.2791666666666667"/>
  <pageSetup fitToHeight="100" fitToWidth="1" horizontalDpi="600" verticalDpi="600" orientation="landscape" paperSize="9" scale="85"/>
  <headerFooter scaleWithDoc="0" alignWithMargins="0">
    <oddFooter>&amp;C第 1 页，共 8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3" width="9.66015625" style="0" customWidth="1"/>
    <col min="4" max="4" width="15.83203125" style="0" customWidth="1"/>
    <col min="5" max="5" width="14.83203125" style="0" customWidth="1"/>
    <col min="6" max="6" width="14.5" style="0" customWidth="1"/>
    <col min="7" max="7" width="15.66015625" style="0" customWidth="1"/>
    <col min="8" max="8" width="23.5" style="0" customWidth="1"/>
  </cols>
  <sheetData>
    <row r="1" spans="1:8" ht="51" customHeight="1">
      <c r="A1" s="84" t="s">
        <v>68</v>
      </c>
      <c r="B1" s="4"/>
      <c r="C1" s="4"/>
      <c r="D1" s="34"/>
      <c r="E1" s="35"/>
      <c r="F1" s="35"/>
      <c r="G1" s="31"/>
      <c r="H1" s="3"/>
    </row>
    <row r="2" spans="1:8" ht="34.5" customHeight="1">
      <c r="A2" s="36" t="s">
        <v>69</v>
      </c>
      <c r="B2" s="36"/>
      <c r="C2" s="36"/>
      <c r="D2" s="36"/>
      <c r="E2" s="36"/>
      <c r="F2" s="36"/>
      <c r="G2" s="36"/>
      <c r="H2" s="37"/>
    </row>
    <row r="3" spans="1:8" ht="33.75" customHeight="1">
      <c r="A3" s="6"/>
      <c r="B3" s="6"/>
      <c r="C3" s="6"/>
      <c r="D3" s="38"/>
      <c r="E3" s="39"/>
      <c r="F3" s="39"/>
      <c r="G3" s="67" t="s">
        <v>15</v>
      </c>
      <c r="H3" s="41"/>
    </row>
    <row r="4" spans="1:8" ht="22.5" customHeight="1">
      <c r="A4" s="42" t="s">
        <v>70</v>
      </c>
      <c r="B4" s="42"/>
      <c r="C4" s="42"/>
      <c r="D4" s="42"/>
      <c r="E4" s="42" t="s">
        <v>71</v>
      </c>
      <c r="F4" s="42" t="s">
        <v>72</v>
      </c>
      <c r="G4" s="42" t="s">
        <v>73</v>
      </c>
      <c r="H4" s="43"/>
    </row>
    <row r="5" spans="1:8" ht="17.25" customHeight="1">
      <c r="A5" s="42" t="s">
        <v>74</v>
      </c>
      <c r="B5" s="42"/>
      <c r="C5" s="42"/>
      <c r="D5" s="42" t="s">
        <v>75</v>
      </c>
      <c r="E5" s="42"/>
      <c r="F5" s="42"/>
      <c r="G5" s="42"/>
      <c r="H5" s="43"/>
    </row>
    <row r="6" spans="1:8" ht="22.5" customHeight="1">
      <c r="A6" s="10" t="s">
        <v>76</v>
      </c>
      <c r="B6" s="10" t="s">
        <v>77</v>
      </c>
      <c r="C6" s="10" t="s">
        <v>78</v>
      </c>
      <c r="D6" s="42"/>
      <c r="E6" s="42"/>
      <c r="F6" s="42"/>
      <c r="G6" s="42"/>
      <c r="H6" s="43"/>
    </row>
    <row r="7" spans="1:8" ht="16.5" customHeight="1">
      <c r="A7" s="45" t="s">
        <v>79</v>
      </c>
      <c r="B7" s="45" t="s">
        <v>79</v>
      </c>
      <c r="C7" s="45" t="s">
        <v>79</v>
      </c>
      <c r="D7" s="45" t="s">
        <v>79</v>
      </c>
      <c r="E7" s="45">
        <v>1</v>
      </c>
      <c r="F7" s="45">
        <v>2</v>
      </c>
      <c r="G7" s="45">
        <v>3</v>
      </c>
      <c r="H7" s="46"/>
    </row>
    <row r="8" spans="1:7" ht="30" customHeight="1">
      <c r="A8" s="118">
        <v>224</v>
      </c>
      <c r="B8" s="119" t="s">
        <v>80</v>
      </c>
      <c r="C8" s="119" t="s">
        <v>81</v>
      </c>
      <c r="D8" s="118" t="s">
        <v>82</v>
      </c>
      <c r="E8" s="118">
        <f aca="true" t="shared" si="0" ref="E8:E15">SUM(F8:G8)</f>
        <v>2076979.36</v>
      </c>
      <c r="F8" s="118">
        <v>2076979.36</v>
      </c>
      <c r="G8" s="118"/>
    </row>
    <row r="9" spans="1:7" ht="30" customHeight="1">
      <c r="A9" s="118">
        <v>224</v>
      </c>
      <c r="B9" s="119" t="s">
        <v>80</v>
      </c>
      <c r="C9" s="119" t="s">
        <v>81</v>
      </c>
      <c r="D9" s="118" t="s">
        <v>83</v>
      </c>
      <c r="E9" s="118">
        <f t="shared" si="0"/>
        <v>227800</v>
      </c>
      <c r="F9" s="118">
        <v>227800</v>
      </c>
      <c r="G9" s="118"/>
    </row>
    <row r="10" spans="1:7" ht="30" customHeight="1">
      <c r="A10" s="118">
        <v>224</v>
      </c>
      <c r="B10" s="119" t="s">
        <v>80</v>
      </c>
      <c r="C10" s="119" t="s">
        <v>84</v>
      </c>
      <c r="D10" s="118" t="s">
        <v>85</v>
      </c>
      <c r="E10" s="118">
        <f t="shared" si="0"/>
        <v>100000</v>
      </c>
      <c r="F10" s="118"/>
      <c r="G10" s="118">
        <v>100000</v>
      </c>
    </row>
    <row r="11" spans="1:7" ht="30" customHeight="1">
      <c r="A11" s="118">
        <v>224</v>
      </c>
      <c r="B11" s="119" t="s">
        <v>80</v>
      </c>
      <c r="C11" s="119" t="s">
        <v>84</v>
      </c>
      <c r="D11" s="118" t="s">
        <v>85</v>
      </c>
      <c r="E11" s="118">
        <f t="shared" si="0"/>
        <v>300000</v>
      </c>
      <c r="F11" s="118"/>
      <c r="G11" s="118">
        <v>300000</v>
      </c>
    </row>
    <row r="12" spans="1:7" ht="30" customHeight="1">
      <c r="A12" s="118"/>
      <c r="B12" s="119"/>
      <c r="C12" s="119"/>
      <c r="D12" s="118"/>
      <c r="E12" s="118"/>
      <c r="F12" s="118"/>
      <c r="G12" s="118"/>
    </row>
    <row r="13" spans="1:7" ht="30" customHeight="1">
      <c r="A13" s="118"/>
      <c r="B13" s="119"/>
      <c r="C13" s="119"/>
      <c r="D13" s="118"/>
      <c r="E13" s="118"/>
      <c r="F13" s="118"/>
      <c r="G13" s="118"/>
    </row>
    <row r="14" spans="1:7" ht="30" customHeight="1">
      <c r="A14" s="118"/>
      <c r="B14" s="119"/>
      <c r="C14" s="119"/>
      <c r="D14" s="118"/>
      <c r="E14" s="118"/>
      <c r="F14" s="118"/>
      <c r="G14" s="118"/>
    </row>
    <row r="15" spans="1:7" ht="30" customHeight="1">
      <c r="A15" s="118"/>
      <c r="B15" s="119"/>
      <c r="C15" s="119"/>
      <c r="D15" s="118"/>
      <c r="E15" s="118"/>
      <c r="F15" s="118"/>
      <c r="G15" s="118"/>
    </row>
    <row r="16" spans="1:7" ht="30" customHeight="1">
      <c r="A16" s="118"/>
      <c r="B16" s="119"/>
      <c r="C16" s="119"/>
      <c r="D16" s="118"/>
      <c r="E16" s="118"/>
      <c r="F16" s="118"/>
      <c r="G16" s="118"/>
    </row>
    <row r="17" spans="1:7" ht="30" customHeight="1">
      <c r="A17" s="124"/>
      <c r="B17" s="124"/>
      <c r="C17" s="124"/>
      <c r="D17" s="118" t="s">
        <v>86</v>
      </c>
      <c r="E17" s="118">
        <f>SUM(E8:E16)</f>
        <v>2704779.3600000003</v>
      </c>
      <c r="F17" s="118">
        <f>SUM(F8:F16)</f>
        <v>2304779.3600000003</v>
      </c>
      <c r="G17" s="118">
        <f>SUM(G8:G16)</f>
        <v>400000</v>
      </c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2777777777778" right="0.5902777777777778" top="0.7909722222222222" bottom="0.7909722222222222" header="0.5118055555555555" footer="0.5118055555555555"/>
  <pageSetup fitToHeight="100" fitToWidth="1" horizontalDpi="600" verticalDpi="600" orientation="portrait" paperSize="9"/>
  <headerFooter scaleWithDoc="0" alignWithMargins="0">
    <oddFooter>&amp;C第 2 页，共 总 8 页</oddFooter>
  </headerFooter>
  <ignoredErrors>
    <ignoredError sqref="F17:G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39" style="0" customWidth="1"/>
  </cols>
  <sheetData>
    <row r="1" spans="1:6" ht="19.5" customHeight="1">
      <c r="A1" s="84" t="s">
        <v>87</v>
      </c>
      <c r="B1" s="4"/>
      <c r="C1" s="34"/>
      <c r="D1" s="34"/>
      <c r="E1" s="3"/>
      <c r="F1" s="3"/>
    </row>
    <row r="2" spans="1:6" ht="24.75" customHeight="1">
      <c r="A2" s="36" t="s">
        <v>88</v>
      </c>
      <c r="B2" s="36"/>
      <c r="C2" s="36"/>
      <c r="D2" s="36"/>
      <c r="E2" s="37"/>
      <c r="F2" s="37"/>
    </row>
    <row r="3" spans="1:6" ht="19.5" customHeight="1">
      <c r="A3" s="6"/>
      <c r="B3" s="6"/>
      <c r="C3" s="38"/>
      <c r="D3" s="40" t="s">
        <v>15</v>
      </c>
      <c r="E3" s="41"/>
      <c r="F3" s="41"/>
    </row>
    <row r="4" spans="1:6" ht="22.5" customHeight="1">
      <c r="A4" s="42" t="s">
        <v>89</v>
      </c>
      <c r="B4" s="42"/>
      <c r="C4" s="42"/>
      <c r="D4" s="42" t="s">
        <v>72</v>
      </c>
      <c r="E4" s="43"/>
      <c r="F4" s="43"/>
    </row>
    <row r="5" spans="1:6" ht="18.75" customHeight="1">
      <c r="A5" s="42" t="s">
        <v>74</v>
      </c>
      <c r="B5" s="42"/>
      <c r="C5" s="42" t="s">
        <v>75</v>
      </c>
      <c r="D5" s="42"/>
      <c r="E5" s="43"/>
      <c r="F5" s="43"/>
    </row>
    <row r="6" spans="1:6" ht="22.5" customHeight="1">
      <c r="A6" s="10" t="s">
        <v>76</v>
      </c>
      <c r="B6" s="10" t="s">
        <v>77</v>
      </c>
      <c r="C6" s="42"/>
      <c r="D6" s="42"/>
      <c r="E6" s="43"/>
      <c r="F6" s="43"/>
    </row>
    <row r="7" spans="1:6" ht="25.5" customHeight="1">
      <c r="A7" s="45" t="s">
        <v>79</v>
      </c>
      <c r="B7" s="45" t="s">
        <v>79</v>
      </c>
      <c r="C7" s="45" t="s">
        <v>79</v>
      </c>
      <c r="D7" s="45" t="s">
        <v>79</v>
      </c>
      <c r="E7" s="46"/>
      <c r="F7" s="53"/>
    </row>
    <row r="8" spans="1:6" ht="25.5" customHeight="1">
      <c r="A8" s="116"/>
      <c r="B8" s="116"/>
      <c r="C8" s="116" t="s">
        <v>90</v>
      </c>
      <c r="D8" s="117">
        <f>D9+D19</f>
        <v>2304779.3600000003</v>
      </c>
      <c r="E8" s="46"/>
      <c r="F8" s="53"/>
    </row>
    <row r="9" spans="1:6" ht="25.5" customHeight="1">
      <c r="A9" s="118">
        <v>301</v>
      </c>
      <c r="B9" s="116"/>
      <c r="C9" s="116" t="s">
        <v>91</v>
      </c>
      <c r="D9" s="117">
        <f>SUM(D10:D18)</f>
        <v>2076979.36</v>
      </c>
      <c r="E9" s="46"/>
      <c r="F9" s="53"/>
    </row>
    <row r="10" spans="1:6" ht="25.5" customHeight="1">
      <c r="A10" s="118">
        <v>301</v>
      </c>
      <c r="B10" s="119" t="s">
        <v>80</v>
      </c>
      <c r="C10" s="118" t="s">
        <v>92</v>
      </c>
      <c r="D10" s="120">
        <v>450689.4</v>
      </c>
      <c r="E10" s="46"/>
      <c r="F10" s="46"/>
    </row>
    <row r="11" spans="1:6" ht="25.5" customHeight="1">
      <c r="A11" s="118">
        <v>301</v>
      </c>
      <c r="B11" s="119" t="s">
        <v>93</v>
      </c>
      <c r="C11" s="121" t="s">
        <v>94</v>
      </c>
      <c r="D11" s="120">
        <f>405936+272040</f>
        <v>677976</v>
      </c>
      <c r="E11" s="46"/>
      <c r="F11" s="46"/>
    </row>
    <row r="12" spans="1:6" ht="25.5" customHeight="1">
      <c r="A12" s="118">
        <v>301</v>
      </c>
      <c r="B12" s="119" t="s">
        <v>84</v>
      </c>
      <c r="C12" s="121" t="s">
        <v>95</v>
      </c>
      <c r="D12" s="120">
        <v>3799</v>
      </c>
      <c r="E12" s="46"/>
      <c r="F12" s="46"/>
    </row>
    <row r="13" spans="1:6" ht="25.5" customHeight="1">
      <c r="A13" s="118">
        <v>301</v>
      </c>
      <c r="B13" s="119" t="s">
        <v>96</v>
      </c>
      <c r="C13" s="121" t="s">
        <v>97</v>
      </c>
      <c r="D13" s="120">
        <v>156365.66</v>
      </c>
      <c r="E13" s="46"/>
      <c r="F13" s="46"/>
    </row>
    <row r="14" spans="1:6" ht="25.5" customHeight="1">
      <c r="A14" s="118">
        <v>301</v>
      </c>
      <c r="B14" s="119" t="s">
        <v>98</v>
      </c>
      <c r="C14" s="121" t="s">
        <v>99</v>
      </c>
      <c r="D14" s="120">
        <v>78182.83</v>
      </c>
      <c r="E14" s="46"/>
      <c r="F14" s="46"/>
    </row>
    <row r="15" spans="1:6" ht="25.5" customHeight="1">
      <c r="A15" s="118">
        <v>301</v>
      </c>
      <c r="B15" s="119" t="s">
        <v>100</v>
      </c>
      <c r="C15" s="121" t="s">
        <v>101</v>
      </c>
      <c r="D15" s="120">
        <f>600+1954.57+4886.43+3909.14+16392.96</f>
        <v>27743.1</v>
      </c>
      <c r="E15" s="46"/>
      <c r="F15" s="46"/>
    </row>
    <row r="16" spans="1:6" ht="25.5" customHeight="1">
      <c r="A16" s="118">
        <v>301</v>
      </c>
      <c r="B16" s="119" t="s">
        <v>102</v>
      </c>
      <c r="C16" s="121" t="s">
        <v>103</v>
      </c>
      <c r="D16" s="120">
        <v>117274.25</v>
      </c>
      <c r="E16" s="46"/>
      <c r="F16" s="46"/>
    </row>
    <row r="17" spans="1:6" ht="25.5" customHeight="1">
      <c r="A17" s="118">
        <v>301</v>
      </c>
      <c r="B17" s="119" t="s">
        <v>104</v>
      </c>
      <c r="C17" s="121" t="s">
        <v>105</v>
      </c>
      <c r="D17" s="120">
        <v>58637.12</v>
      </c>
      <c r="E17" s="46"/>
      <c r="F17" s="46"/>
    </row>
    <row r="18" spans="1:6" ht="25.5" customHeight="1">
      <c r="A18" s="118">
        <v>301</v>
      </c>
      <c r="B18" s="119" t="s">
        <v>106</v>
      </c>
      <c r="C18" s="121" t="s">
        <v>107</v>
      </c>
      <c r="D18" s="120">
        <v>506312</v>
      </c>
      <c r="E18" s="46"/>
      <c r="F18" s="46"/>
    </row>
    <row r="19" spans="1:6" ht="25.5" customHeight="1">
      <c r="A19" s="118">
        <v>302</v>
      </c>
      <c r="B19" s="119"/>
      <c r="C19" s="116" t="s">
        <v>108</v>
      </c>
      <c r="D19" s="122">
        <f>SUM(D20:D27)</f>
        <v>227800</v>
      </c>
      <c r="E19" s="46"/>
      <c r="F19" s="46"/>
    </row>
    <row r="20" spans="1:6" ht="25.5" customHeight="1">
      <c r="A20" s="118">
        <v>302</v>
      </c>
      <c r="B20" s="119" t="s">
        <v>80</v>
      </c>
      <c r="C20" s="118" t="s">
        <v>109</v>
      </c>
      <c r="D20" s="120">
        <v>28000</v>
      </c>
      <c r="E20" s="46"/>
      <c r="F20" s="54"/>
    </row>
    <row r="21" spans="1:6" ht="25.5" customHeight="1">
      <c r="A21" s="118">
        <v>302</v>
      </c>
      <c r="B21" s="74" t="s">
        <v>93</v>
      </c>
      <c r="C21" s="123" t="s">
        <v>110</v>
      </c>
      <c r="D21" s="120">
        <v>10000</v>
      </c>
      <c r="E21" s="46"/>
      <c r="F21" s="46"/>
    </row>
    <row r="22" spans="1:6" ht="25.5" customHeight="1">
      <c r="A22" s="118">
        <v>302</v>
      </c>
      <c r="B22" s="74" t="s">
        <v>111</v>
      </c>
      <c r="C22" s="123" t="s">
        <v>112</v>
      </c>
      <c r="D22" s="120">
        <v>8000</v>
      </c>
      <c r="E22" s="49"/>
      <c r="F22" s="46"/>
    </row>
    <row r="23" spans="1:6" ht="25.5" customHeight="1">
      <c r="A23" s="118">
        <v>302</v>
      </c>
      <c r="B23" s="74" t="s">
        <v>113</v>
      </c>
      <c r="C23" s="123" t="s">
        <v>114</v>
      </c>
      <c r="D23" s="120">
        <v>58000</v>
      </c>
      <c r="E23" s="49"/>
      <c r="F23" s="46"/>
    </row>
    <row r="24" spans="1:6" ht="25.5" customHeight="1">
      <c r="A24" s="118">
        <v>302</v>
      </c>
      <c r="B24" s="74" t="s">
        <v>115</v>
      </c>
      <c r="C24" s="123" t="s">
        <v>116</v>
      </c>
      <c r="D24" s="120"/>
      <c r="E24" s="49"/>
      <c r="F24" s="46"/>
    </row>
    <row r="25" spans="1:6" ht="25.5" customHeight="1">
      <c r="A25" s="118">
        <v>302</v>
      </c>
      <c r="B25" s="74" t="s">
        <v>117</v>
      </c>
      <c r="C25" s="123" t="s">
        <v>118</v>
      </c>
      <c r="D25" s="120"/>
      <c r="E25" s="46"/>
      <c r="F25" s="46"/>
    </row>
    <row r="26" spans="1:6" ht="25.5" customHeight="1">
      <c r="A26" s="118">
        <v>302</v>
      </c>
      <c r="B26" s="74" t="s">
        <v>119</v>
      </c>
      <c r="C26" s="123" t="s">
        <v>120</v>
      </c>
      <c r="D26" s="120">
        <v>3800</v>
      </c>
      <c r="E26" s="46"/>
      <c r="F26" s="46"/>
    </row>
    <row r="27" spans="1:6" ht="25.5" customHeight="1">
      <c r="A27" s="118">
        <v>302</v>
      </c>
      <c r="B27" s="74" t="s">
        <v>121</v>
      </c>
      <c r="C27" s="123" t="s">
        <v>122</v>
      </c>
      <c r="D27" s="120">
        <v>120000</v>
      </c>
      <c r="E27" s="46"/>
      <c r="F27" s="46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1944444444445" right="1.3381944444444445" top="1.38125" bottom="1.38125" header="0.5118055555555555" footer="0.5118055555555555"/>
  <pageSetup fitToHeight="100" fitToWidth="1" horizontalDpi="600" verticalDpi="600" orientation="portrait" paperSize="9" scale="78"/>
  <headerFooter scaleWithDoc="0" alignWithMargins="0">
    <oddFooter>&amp;C第 3 页，共 8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F6" sqref="F6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84" t="s">
        <v>123</v>
      </c>
      <c r="B1" s="3"/>
      <c r="C1" s="3"/>
      <c r="D1" s="85"/>
      <c r="E1" s="3"/>
      <c r="F1" s="31"/>
      <c r="G1" s="86"/>
      <c r="H1" s="3"/>
      <c r="I1" s="3"/>
      <c r="J1" s="3"/>
      <c r="K1" s="3"/>
    </row>
    <row r="2" spans="1:11" ht="24" customHeight="1">
      <c r="A2" s="5" t="s">
        <v>124</v>
      </c>
      <c r="B2" s="5"/>
      <c r="C2" s="5"/>
      <c r="D2" s="5"/>
      <c r="E2" s="5"/>
      <c r="F2" s="5"/>
      <c r="G2" s="66"/>
      <c r="H2" s="66"/>
      <c r="I2" s="66"/>
      <c r="J2" s="66"/>
      <c r="K2" s="66"/>
    </row>
    <row r="3" spans="1:11" ht="12.75" customHeight="1">
      <c r="A3" s="6"/>
      <c r="B3" s="41"/>
      <c r="C3" s="41"/>
      <c r="D3" s="7"/>
      <c r="E3" s="41"/>
      <c r="F3" s="87" t="s">
        <v>15</v>
      </c>
      <c r="G3" s="41"/>
      <c r="H3" s="41"/>
      <c r="I3" s="41"/>
      <c r="J3" s="41"/>
      <c r="K3" s="41"/>
    </row>
    <row r="4" spans="1:11" ht="15.75" customHeight="1">
      <c r="A4" s="10" t="s">
        <v>125</v>
      </c>
      <c r="B4" s="10"/>
      <c r="C4" s="10" t="s">
        <v>126</v>
      </c>
      <c r="D4" s="10"/>
      <c r="E4" s="10"/>
      <c r="F4" s="10"/>
      <c r="G4" s="88"/>
      <c r="H4" s="88"/>
      <c r="I4" s="88"/>
      <c r="J4" s="88"/>
      <c r="K4" s="88"/>
    </row>
    <row r="5" spans="1:11" ht="15.75" customHeight="1">
      <c r="A5" s="10" t="s">
        <v>18</v>
      </c>
      <c r="B5" s="42" t="s">
        <v>19</v>
      </c>
      <c r="C5" s="42" t="s">
        <v>127</v>
      </c>
      <c r="D5" s="57" t="s">
        <v>19</v>
      </c>
      <c r="E5" s="42" t="s">
        <v>23</v>
      </c>
      <c r="F5" s="57" t="s">
        <v>19</v>
      </c>
      <c r="G5" s="88"/>
      <c r="H5" s="88"/>
      <c r="I5" s="88"/>
      <c r="J5" s="88"/>
      <c r="K5" s="88"/>
    </row>
    <row r="6" spans="1:11" ht="15.75" customHeight="1">
      <c r="A6" s="89" t="s">
        <v>24</v>
      </c>
      <c r="B6" s="90">
        <f>F6</f>
        <v>2704779.3600000003</v>
      </c>
      <c r="C6" s="91" t="s">
        <v>25</v>
      </c>
      <c r="D6" s="90"/>
      <c r="E6" s="92" t="s">
        <v>26</v>
      </c>
      <c r="F6" s="90">
        <f>SUM(F7:F8)</f>
        <v>2704779.3600000003</v>
      </c>
      <c r="G6" s="93"/>
      <c r="H6" s="93"/>
      <c r="I6" s="93"/>
      <c r="J6" s="93"/>
      <c r="K6" s="93"/>
    </row>
    <row r="7" spans="1:11" ht="15.75" customHeight="1">
      <c r="A7" s="94" t="s">
        <v>128</v>
      </c>
      <c r="B7" s="95"/>
      <c r="C7" s="96" t="s">
        <v>28</v>
      </c>
      <c r="D7" s="90">
        <v>0</v>
      </c>
      <c r="E7" s="92" t="s">
        <v>129</v>
      </c>
      <c r="F7" s="95">
        <v>2076979.36</v>
      </c>
      <c r="G7" s="93"/>
      <c r="H7" s="93"/>
      <c r="I7" s="93"/>
      <c r="J7" s="93"/>
      <c r="K7" s="93"/>
    </row>
    <row r="8" spans="1:11" ht="15.75" customHeight="1">
      <c r="A8" s="94" t="s">
        <v>130</v>
      </c>
      <c r="B8" s="97"/>
      <c r="C8" s="92" t="s">
        <v>31</v>
      </c>
      <c r="D8" s="90">
        <v>0</v>
      </c>
      <c r="E8" s="92" t="s">
        <v>131</v>
      </c>
      <c r="F8" s="97">
        <f>227800+400000</f>
        <v>627800</v>
      </c>
      <c r="G8" s="93"/>
      <c r="H8" s="93"/>
      <c r="I8" s="93"/>
      <c r="J8" s="93"/>
      <c r="K8" s="93"/>
    </row>
    <row r="9" spans="1:11" ht="21.75" customHeight="1">
      <c r="A9" s="91" t="s">
        <v>132</v>
      </c>
      <c r="B9" s="95">
        <v>0</v>
      </c>
      <c r="C9" s="92" t="s">
        <v>34</v>
      </c>
      <c r="D9" s="90">
        <v>0</v>
      </c>
      <c r="E9" s="92" t="s">
        <v>35</v>
      </c>
      <c r="F9" s="95"/>
      <c r="G9" s="93"/>
      <c r="H9" s="93"/>
      <c r="I9" s="93"/>
      <c r="J9" s="93"/>
      <c r="K9" s="93"/>
    </row>
    <row r="10" spans="1:11" ht="15.75" customHeight="1">
      <c r="A10" s="91" t="s">
        <v>133</v>
      </c>
      <c r="B10" s="97"/>
      <c r="C10" s="91" t="s">
        <v>37</v>
      </c>
      <c r="D10" s="90">
        <v>0</v>
      </c>
      <c r="E10" s="92" t="s">
        <v>38</v>
      </c>
      <c r="F10" s="98"/>
      <c r="G10" s="93"/>
      <c r="H10" s="93"/>
      <c r="I10" s="93"/>
      <c r="J10" s="93"/>
      <c r="K10" s="93"/>
    </row>
    <row r="11" spans="1:11" ht="15.75" customHeight="1">
      <c r="A11" s="99" t="s">
        <v>39</v>
      </c>
      <c r="B11" s="90"/>
      <c r="C11" s="92" t="s">
        <v>40</v>
      </c>
      <c r="D11" s="90">
        <v>0</v>
      </c>
      <c r="E11" s="92" t="s">
        <v>41</v>
      </c>
      <c r="F11" s="97"/>
      <c r="G11" s="93"/>
      <c r="H11" s="93"/>
      <c r="I11" s="93"/>
      <c r="J11" s="93"/>
      <c r="K11" s="93"/>
    </row>
    <row r="12" spans="1:11" ht="15.75" customHeight="1">
      <c r="A12" s="91" t="s">
        <v>128</v>
      </c>
      <c r="B12" s="95">
        <v>0</v>
      </c>
      <c r="C12" s="92" t="s">
        <v>42</v>
      </c>
      <c r="D12" s="90">
        <v>0</v>
      </c>
      <c r="E12" s="92" t="s">
        <v>43</v>
      </c>
      <c r="F12" s="95"/>
      <c r="G12" s="93"/>
      <c r="H12" s="93"/>
      <c r="I12" s="93"/>
      <c r="J12" s="93"/>
      <c r="K12" s="93"/>
    </row>
    <row r="13" spans="1:11" ht="15.75" customHeight="1">
      <c r="A13" s="91" t="s">
        <v>133</v>
      </c>
      <c r="B13" s="97"/>
      <c r="C13" s="92" t="s">
        <v>44</v>
      </c>
      <c r="D13" s="90"/>
      <c r="E13" s="100"/>
      <c r="F13" s="101"/>
      <c r="G13" s="93"/>
      <c r="H13" s="93"/>
      <c r="I13" s="93"/>
      <c r="J13" s="93"/>
      <c r="K13" s="93"/>
    </row>
    <row r="14" spans="1:11" ht="15.75" customHeight="1">
      <c r="A14" s="91" t="s">
        <v>134</v>
      </c>
      <c r="B14" s="90">
        <v>0</v>
      </c>
      <c r="C14" s="92" t="s">
        <v>45</v>
      </c>
      <c r="D14" s="90"/>
      <c r="E14" s="100"/>
      <c r="F14" s="102"/>
      <c r="G14" s="93"/>
      <c r="H14" s="93"/>
      <c r="I14" s="93"/>
      <c r="J14" s="93"/>
      <c r="K14" s="93"/>
    </row>
    <row r="15" spans="1:11" ht="15.75" customHeight="1">
      <c r="A15" s="91" t="s">
        <v>135</v>
      </c>
      <c r="B15" s="95">
        <v>0</v>
      </c>
      <c r="C15" s="92" t="s">
        <v>46</v>
      </c>
      <c r="D15" s="90">
        <v>0</v>
      </c>
      <c r="E15" s="100"/>
      <c r="F15" s="102"/>
      <c r="G15" s="93"/>
      <c r="H15" s="93"/>
      <c r="I15" s="93"/>
      <c r="J15" s="93"/>
      <c r="K15" s="93"/>
    </row>
    <row r="16" spans="1:11" ht="15.75" customHeight="1">
      <c r="A16" s="23"/>
      <c r="B16" s="97"/>
      <c r="C16" s="92" t="s">
        <v>47</v>
      </c>
      <c r="D16" s="90">
        <v>0</v>
      </c>
      <c r="E16" s="100"/>
      <c r="F16" s="102"/>
      <c r="G16" s="93"/>
      <c r="H16" s="93"/>
      <c r="I16" s="93"/>
      <c r="J16" s="93"/>
      <c r="K16" s="93"/>
    </row>
    <row r="17" spans="1:11" ht="15.75" customHeight="1">
      <c r="A17" s="103"/>
      <c r="B17" s="90"/>
      <c r="C17" s="92" t="s">
        <v>48</v>
      </c>
      <c r="D17" s="90">
        <v>0</v>
      </c>
      <c r="E17" s="100"/>
      <c r="F17" s="102"/>
      <c r="G17" s="93"/>
      <c r="H17" s="93"/>
      <c r="I17" s="93"/>
      <c r="J17" s="93"/>
      <c r="K17" s="105"/>
    </row>
    <row r="18" spans="1:11" ht="15.75" customHeight="1">
      <c r="A18" s="94"/>
      <c r="B18" s="95"/>
      <c r="C18" s="92" t="s">
        <v>49</v>
      </c>
      <c r="D18" s="90">
        <v>0</v>
      </c>
      <c r="E18" s="100"/>
      <c r="F18" s="102"/>
      <c r="G18" s="93"/>
      <c r="H18" s="93"/>
      <c r="I18" s="93"/>
      <c r="J18" s="93"/>
      <c r="K18" s="93"/>
    </row>
    <row r="19" spans="1:11" ht="15.75" customHeight="1">
      <c r="A19" s="94"/>
      <c r="B19" s="98"/>
      <c r="C19" s="91" t="s">
        <v>50</v>
      </c>
      <c r="D19" s="90">
        <f>F6</f>
        <v>2704779.3600000003</v>
      </c>
      <c r="E19" s="100"/>
      <c r="F19" s="102"/>
      <c r="G19" s="93"/>
      <c r="H19" s="93"/>
      <c r="I19" s="93"/>
      <c r="J19" s="93"/>
      <c r="K19" s="93"/>
    </row>
    <row r="20" spans="1:11" ht="15.75" customHeight="1">
      <c r="A20" s="99"/>
      <c r="B20" s="104"/>
      <c r="C20" s="91" t="s">
        <v>51</v>
      </c>
      <c r="D20" s="90">
        <v>0</v>
      </c>
      <c r="E20" s="100"/>
      <c r="F20" s="102"/>
      <c r="G20" s="105"/>
      <c r="H20" s="93"/>
      <c r="I20" s="105"/>
      <c r="J20" s="93"/>
      <c r="K20" s="93"/>
    </row>
    <row r="21" spans="1:11" ht="15.75" customHeight="1">
      <c r="A21" s="23"/>
      <c r="B21" s="104"/>
      <c r="C21" s="91" t="s">
        <v>52</v>
      </c>
      <c r="D21" s="90">
        <v>0</v>
      </c>
      <c r="E21" s="100"/>
      <c r="F21" s="102"/>
      <c r="G21" s="105"/>
      <c r="H21" s="93"/>
      <c r="I21" s="93"/>
      <c r="J21" s="93"/>
      <c r="K21" s="93"/>
    </row>
    <row r="22" spans="1:11" ht="15.75" customHeight="1">
      <c r="A22" s="23"/>
      <c r="B22" s="104"/>
      <c r="C22" s="91" t="s">
        <v>53</v>
      </c>
      <c r="D22" s="90">
        <v>0</v>
      </c>
      <c r="E22" s="100"/>
      <c r="F22" s="102"/>
      <c r="G22" s="105"/>
      <c r="H22" s="93"/>
      <c r="I22" s="93"/>
      <c r="J22" s="93"/>
      <c r="K22" s="93"/>
    </row>
    <row r="23" spans="1:11" ht="15.75" customHeight="1">
      <c r="A23" s="23"/>
      <c r="B23" s="104"/>
      <c r="C23" s="91" t="s">
        <v>54</v>
      </c>
      <c r="D23" s="90">
        <v>0</v>
      </c>
      <c r="E23" s="100"/>
      <c r="F23" s="102"/>
      <c r="G23" s="105"/>
      <c r="H23" s="105"/>
      <c r="I23" s="93"/>
      <c r="J23" s="93"/>
      <c r="K23" s="93"/>
    </row>
    <row r="24" spans="1:11" ht="15.75" customHeight="1">
      <c r="A24" s="23"/>
      <c r="B24" s="104"/>
      <c r="C24" s="91" t="s">
        <v>55</v>
      </c>
      <c r="D24" s="90"/>
      <c r="E24" s="100"/>
      <c r="F24" s="102"/>
      <c r="G24" s="105"/>
      <c r="H24" s="93"/>
      <c r="I24" s="93"/>
      <c r="J24" s="93"/>
      <c r="K24" s="93"/>
    </row>
    <row r="25" spans="1:11" ht="15.75" customHeight="1">
      <c r="A25" s="23"/>
      <c r="B25" s="104"/>
      <c r="C25" s="91" t="s">
        <v>56</v>
      </c>
      <c r="D25" s="90">
        <v>0</v>
      </c>
      <c r="E25" s="100"/>
      <c r="F25" s="102"/>
      <c r="G25" s="105"/>
      <c r="H25" s="93"/>
      <c r="I25" s="93"/>
      <c r="J25" s="93"/>
      <c r="K25" s="93"/>
    </row>
    <row r="26" spans="1:11" ht="15.75" customHeight="1">
      <c r="A26" s="99"/>
      <c r="B26" s="104"/>
      <c r="C26" s="91" t="s">
        <v>57</v>
      </c>
      <c r="D26" s="90">
        <v>0</v>
      </c>
      <c r="E26" s="100"/>
      <c r="F26" s="102"/>
      <c r="G26" s="105"/>
      <c r="H26" s="93"/>
      <c r="I26" s="93"/>
      <c r="J26" s="93"/>
      <c r="K26" s="93"/>
    </row>
    <row r="27" spans="1:11" ht="15.75" customHeight="1">
      <c r="A27" s="99"/>
      <c r="B27" s="102"/>
      <c r="C27" s="91" t="s">
        <v>58</v>
      </c>
      <c r="D27" s="90">
        <v>0</v>
      </c>
      <c r="E27" s="100"/>
      <c r="F27" s="102"/>
      <c r="G27" s="105"/>
      <c r="H27" s="93"/>
      <c r="I27" s="93"/>
      <c r="J27" s="93"/>
      <c r="K27" s="93"/>
    </row>
    <row r="28" spans="1:11" ht="15.75" customHeight="1">
      <c r="A28" s="106" t="s">
        <v>59</v>
      </c>
      <c r="B28" s="90">
        <f>B6</f>
        <v>2704779.3600000003</v>
      </c>
      <c r="C28" s="92" t="s">
        <v>60</v>
      </c>
      <c r="D28" s="90">
        <v>0</v>
      </c>
      <c r="E28" s="100"/>
      <c r="F28" s="102"/>
      <c r="G28" s="105"/>
      <c r="H28" s="93"/>
      <c r="I28" s="93"/>
      <c r="J28" s="93"/>
      <c r="K28" s="93"/>
    </row>
    <row r="29" spans="1:11" ht="15.75" customHeight="1">
      <c r="A29" s="91" t="s">
        <v>61</v>
      </c>
      <c r="B29" s="95">
        <v>0</v>
      </c>
      <c r="C29" s="92" t="s">
        <v>62</v>
      </c>
      <c r="D29" s="90">
        <v>0</v>
      </c>
      <c r="E29" s="107" t="s">
        <v>64</v>
      </c>
      <c r="F29" s="95">
        <f>F6+F9</f>
        <v>2704779.3600000003</v>
      </c>
      <c r="G29" s="105"/>
      <c r="H29" s="93"/>
      <c r="I29" s="93"/>
      <c r="J29" s="93"/>
      <c r="K29" s="93"/>
    </row>
    <row r="30" spans="1:11" ht="15.75" customHeight="1">
      <c r="A30" s="94"/>
      <c r="B30" s="97"/>
      <c r="C30" s="92" t="s">
        <v>63</v>
      </c>
      <c r="D30" s="95">
        <v>0</v>
      </c>
      <c r="E30" s="100" t="s">
        <v>136</v>
      </c>
      <c r="F30" s="102"/>
      <c r="G30" s="93"/>
      <c r="H30" s="93"/>
      <c r="I30" s="93"/>
      <c r="J30" s="93"/>
      <c r="K30" s="93"/>
    </row>
    <row r="31" spans="1:11" ht="15.75" customHeight="1">
      <c r="A31" s="94"/>
      <c r="B31" s="90"/>
      <c r="C31" s="23"/>
      <c r="D31" s="98"/>
      <c r="E31" s="100"/>
      <c r="F31" s="102"/>
      <c r="G31" s="93"/>
      <c r="H31" s="93"/>
      <c r="I31" s="93"/>
      <c r="J31" s="93"/>
      <c r="K31" s="93"/>
    </row>
    <row r="32" spans="1:11" ht="15.75" customHeight="1">
      <c r="A32" s="94"/>
      <c r="B32" s="90"/>
      <c r="C32" s="107" t="s">
        <v>64</v>
      </c>
      <c r="D32" s="101">
        <f>D30+D29+D28+D27+D26+D25+D24+D23+D22+D21+D20+D19+D18+D17+D16+D15+D14+D13+D12+D11+D10+D9+D8+D7+D6</f>
        <v>2704779.3600000003</v>
      </c>
      <c r="E32" s="99"/>
      <c r="F32" s="102"/>
      <c r="G32" s="93"/>
      <c r="H32" s="93"/>
      <c r="I32" s="93"/>
      <c r="J32" s="93"/>
      <c r="K32" s="93"/>
    </row>
    <row r="33" spans="1:11" ht="15.75" customHeight="1">
      <c r="A33" s="94"/>
      <c r="B33" s="90"/>
      <c r="C33" s="100" t="s">
        <v>65</v>
      </c>
      <c r="D33" s="104">
        <f>B35-D32</f>
        <v>0</v>
      </c>
      <c r="E33" s="99"/>
      <c r="F33" s="102"/>
      <c r="G33" s="93"/>
      <c r="H33" s="93"/>
      <c r="I33" s="93"/>
      <c r="J33" s="93"/>
      <c r="K33" s="93"/>
    </row>
    <row r="34" spans="1:11" ht="15.75" customHeight="1">
      <c r="A34" s="108"/>
      <c r="B34" s="95"/>
      <c r="C34" s="109"/>
      <c r="D34" s="104"/>
      <c r="E34" s="110"/>
      <c r="F34" s="111"/>
      <c r="G34" s="112"/>
      <c r="H34" s="112"/>
      <c r="I34" s="112"/>
      <c r="J34" s="112"/>
      <c r="K34" s="112"/>
    </row>
    <row r="35" spans="1:11" ht="15.75" customHeight="1">
      <c r="A35" s="113" t="s">
        <v>66</v>
      </c>
      <c r="B35" s="95">
        <f>B28</f>
        <v>2704779.3600000003</v>
      </c>
      <c r="C35" s="114" t="s">
        <v>67</v>
      </c>
      <c r="D35" s="115">
        <f>D32+D33</f>
        <v>2704779.3600000003</v>
      </c>
      <c r="E35" s="114" t="s">
        <v>67</v>
      </c>
      <c r="F35" s="95">
        <f>F29+F30</f>
        <v>2704779.3600000003</v>
      </c>
      <c r="G35" s="112"/>
      <c r="H35" s="112"/>
      <c r="I35" s="112"/>
      <c r="J35" s="112"/>
      <c r="K35" s="112"/>
    </row>
    <row r="36" spans="1:11" ht="15.75" customHeight="1">
      <c r="A36" s="41"/>
      <c r="B36" s="39"/>
      <c r="C36" s="39"/>
      <c r="D36" s="39"/>
      <c r="E36" s="39"/>
      <c r="F36" s="41"/>
      <c r="G36" s="41"/>
      <c r="H36" s="41"/>
      <c r="I36" s="41"/>
      <c r="J36" s="41"/>
      <c r="K36" s="41"/>
    </row>
    <row r="37" spans="1:11" ht="15.75" customHeight="1">
      <c r="A37" s="41"/>
      <c r="B37" s="39"/>
      <c r="C37" s="39"/>
      <c r="D37" s="39"/>
      <c r="E37" s="39"/>
      <c r="F37" s="41"/>
      <c r="G37" s="41"/>
      <c r="H37" s="41"/>
      <c r="I37" s="41"/>
      <c r="J37" s="41"/>
      <c r="K37" s="41"/>
    </row>
    <row r="38" spans="1:11" ht="15.75" customHeight="1">
      <c r="A38" s="41"/>
      <c r="B38" s="39"/>
      <c r="C38" s="39"/>
      <c r="D38" s="41"/>
      <c r="E38" s="39"/>
      <c r="F38" s="41"/>
      <c r="G38" s="41"/>
      <c r="H38" s="41"/>
      <c r="I38" s="41"/>
      <c r="J38" s="41"/>
      <c r="K38" s="41"/>
    </row>
    <row r="39" spans="1:11" ht="12.75" customHeight="1">
      <c r="A39" s="41"/>
      <c r="B39" s="39"/>
      <c r="C39" s="39"/>
      <c r="D39" s="39"/>
      <c r="E39" s="41"/>
      <c r="F39" s="39"/>
      <c r="G39" s="41"/>
      <c r="H39" s="41"/>
      <c r="I39" s="41"/>
      <c r="J39" s="41"/>
      <c r="K39" s="41"/>
    </row>
    <row r="40" spans="1:11" ht="12.75" customHeight="1">
      <c r="A40" s="41"/>
      <c r="B40" s="39"/>
      <c r="C40" s="39"/>
      <c r="D40" s="39"/>
      <c r="E40" s="41"/>
      <c r="F40" s="41"/>
      <c r="G40" s="41"/>
      <c r="H40" s="41"/>
      <c r="I40" s="41"/>
      <c r="J40" s="41"/>
      <c r="K40" s="41"/>
    </row>
    <row r="41" spans="1:11" ht="12.75" customHeight="1">
      <c r="A41" s="41"/>
      <c r="B41" s="41"/>
      <c r="C41" s="39"/>
      <c r="D41" s="39"/>
      <c r="E41" s="41"/>
      <c r="F41" s="41"/>
      <c r="G41" s="41"/>
      <c r="H41" s="41"/>
      <c r="I41" s="41"/>
      <c r="J41" s="41"/>
      <c r="K41" s="41"/>
    </row>
    <row r="42" spans="1:11" ht="12.75" customHeight="1">
      <c r="A42" s="41"/>
      <c r="B42" s="41"/>
      <c r="C42" s="39"/>
      <c r="D42" s="39"/>
      <c r="E42" s="41"/>
      <c r="F42" s="41"/>
      <c r="G42" s="41"/>
      <c r="H42" s="41"/>
      <c r="I42" s="41"/>
      <c r="J42" s="41"/>
      <c r="K42" s="41"/>
    </row>
    <row r="43" spans="1:11" ht="12.75" customHeight="1">
      <c r="A43" s="41"/>
      <c r="B43" s="41"/>
      <c r="C43" s="39"/>
      <c r="D43" s="39"/>
      <c r="E43" s="41"/>
      <c r="F43" s="41"/>
      <c r="G43" s="41"/>
      <c r="H43" s="41"/>
      <c r="I43" s="41"/>
      <c r="J43" s="41"/>
      <c r="K43" s="41"/>
    </row>
    <row r="44" spans="1:11" ht="12.75" customHeight="1">
      <c r="A44" s="41"/>
      <c r="B44" s="41"/>
      <c r="C44" s="39"/>
      <c r="D44" s="41"/>
      <c r="E44" s="41"/>
      <c r="F44" s="41"/>
      <c r="G44" s="41"/>
      <c r="H44" s="41"/>
      <c r="I44" s="41"/>
      <c r="J44" s="41"/>
      <c r="K44" s="41"/>
    </row>
    <row r="45" spans="1:11" ht="12.75" customHeight="1">
      <c r="A45" s="41"/>
      <c r="B45" s="41"/>
      <c r="C45" s="39"/>
      <c r="D45" s="41"/>
      <c r="E45" s="41"/>
      <c r="F45" s="41"/>
      <c r="G45" s="41"/>
      <c r="H45" s="41"/>
      <c r="I45" s="41"/>
      <c r="J45" s="41"/>
      <c r="K45" s="41"/>
    </row>
    <row r="46" spans="1:11" ht="12.75" customHeight="1">
      <c r="A46" s="41"/>
      <c r="B46" s="41"/>
      <c r="C46" s="39"/>
      <c r="D46" s="41"/>
      <c r="E46" s="41"/>
      <c r="F46" s="41"/>
      <c r="G46" s="41"/>
      <c r="H46" s="41"/>
      <c r="I46" s="41"/>
      <c r="J46" s="41"/>
      <c r="K46" s="41"/>
    </row>
    <row r="47" spans="1:11" ht="12.75" customHeight="1">
      <c r="A47" s="41"/>
      <c r="B47" s="41"/>
      <c r="C47" s="39"/>
      <c r="D47" s="41"/>
      <c r="E47" s="41"/>
      <c r="F47" s="41"/>
      <c r="G47" s="41"/>
      <c r="H47" s="41"/>
      <c r="I47" s="41"/>
      <c r="J47" s="41"/>
      <c r="K47" s="41"/>
    </row>
  </sheetData>
  <sheetProtection/>
  <mergeCells count="3">
    <mergeCell ref="A2:F2"/>
    <mergeCell ref="A4:B4"/>
    <mergeCell ref="C4:F4"/>
  </mergeCells>
  <printOptions horizontalCentered="1" verticalCentered="1"/>
  <pageMargins left="0.5902777777777778" right="0.5902777777777778" top="0.5902777777777778" bottom="0.5902777777777778" header="0.38958333333333334" footer="0.5118055555555555"/>
  <pageSetup fitToHeight="1" fitToWidth="1" horizontalDpi="600" verticalDpi="600" orientation="landscape" paperSize="9" scale="89"/>
  <headerFooter scaleWithDoc="0" alignWithMargins="0">
    <oddFooter>&amp;C第 4 页，共 8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E16" sqref="E16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70" t="s">
        <v>137</v>
      </c>
      <c r="B1" s="34"/>
      <c r="C1" s="35"/>
      <c r="D1" s="35"/>
      <c r="E1" s="35"/>
      <c r="F1" s="35"/>
      <c r="G1" s="35"/>
      <c r="H1" s="35"/>
      <c r="I1" s="35"/>
      <c r="J1" s="80"/>
      <c r="K1" s="3"/>
    </row>
    <row r="2" spans="1:11" ht="12.75" customHeight="1">
      <c r="A2" s="4"/>
      <c r="B2" s="34"/>
      <c r="C2" s="35"/>
      <c r="D2" s="35"/>
      <c r="E2" s="35"/>
      <c r="F2" s="35"/>
      <c r="G2" s="35"/>
      <c r="H2" s="35"/>
      <c r="I2" s="35"/>
      <c r="J2" s="31"/>
      <c r="K2" s="3"/>
    </row>
    <row r="3" spans="1:11" ht="24.75" customHeight="1">
      <c r="A3" s="71" t="s">
        <v>138</v>
      </c>
      <c r="B3" s="71"/>
      <c r="C3" s="71"/>
      <c r="D3" s="71"/>
      <c r="E3" s="71"/>
      <c r="F3" s="71"/>
      <c r="G3" s="71"/>
      <c r="H3" s="71"/>
      <c r="I3" s="71"/>
      <c r="J3" s="71"/>
      <c r="K3" s="37"/>
    </row>
    <row r="4" spans="1:11" ht="19.5" customHeight="1">
      <c r="A4" s="6"/>
      <c r="B4" s="38"/>
      <c r="C4" s="39"/>
      <c r="D4" s="39"/>
      <c r="E4" s="39"/>
      <c r="F4" s="39"/>
      <c r="G4" s="39"/>
      <c r="H4" s="39"/>
      <c r="I4" s="39"/>
      <c r="J4" s="81" t="s">
        <v>15</v>
      </c>
      <c r="K4" s="41"/>
    </row>
    <row r="5" spans="1:11" ht="22.5" customHeight="1">
      <c r="A5" s="72" t="s">
        <v>139</v>
      </c>
      <c r="B5" s="72" t="s">
        <v>140</v>
      </c>
      <c r="C5" s="44" t="s">
        <v>90</v>
      </c>
      <c r="D5" s="42" t="s">
        <v>141</v>
      </c>
      <c r="E5" s="42" t="s">
        <v>142</v>
      </c>
      <c r="F5" s="55" t="s">
        <v>143</v>
      </c>
      <c r="G5" s="55" t="s">
        <v>144</v>
      </c>
      <c r="H5" s="72" t="s">
        <v>145</v>
      </c>
      <c r="I5" s="42" t="s">
        <v>146</v>
      </c>
      <c r="J5" s="82" t="s">
        <v>147</v>
      </c>
      <c r="K5" s="43"/>
    </row>
    <row r="6" spans="1:11" ht="21" customHeight="1">
      <c r="A6" s="72"/>
      <c r="B6" s="72"/>
      <c r="C6" s="44"/>
      <c r="D6" s="42"/>
      <c r="E6" s="42"/>
      <c r="F6" s="42"/>
      <c r="G6" s="55"/>
      <c r="H6" s="72"/>
      <c r="I6" s="42"/>
      <c r="J6" s="42"/>
      <c r="K6" s="43"/>
    </row>
    <row r="7" spans="1:11" ht="18.75" customHeight="1">
      <c r="A7" s="73" t="s">
        <v>79</v>
      </c>
      <c r="B7" s="73" t="s">
        <v>79</v>
      </c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73">
        <v>6</v>
      </c>
      <c r="I7" s="45">
        <v>7</v>
      </c>
      <c r="J7" s="45">
        <v>8</v>
      </c>
      <c r="K7" s="46"/>
    </row>
    <row r="8" spans="1:11" ht="18.75" customHeight="1">
      <c r="A8" s="74" t="s">
        <v>148</v>
      </c>
      <c r="B8" s="75" t="s">
        <v>149</v>
      </c>
      <c r="C8" s="76">
        <f>E8</f>
        <v>2704779.3600000003</v>
      </c>
      <c r="D8" s="76">
        <v>0</v>
      </c>
      <c r="E8" s="76">
        <v>2704779.3600000003</v>
      </c>
      <c r="F8" s="77"/>
      <c r="G8" s="77">
        <v>0</v>
      </c>
      <c r="H8" s="77">
        <v>0</v>
      </c>
      <c r="I8" s="77">
        <v>0</v>
      </c>
      <c r="J8" s="83">
        <v>0</v>
      </c>
      <c r="K8" s="46"/>
    </row>
    <row r="9" spans="1:11" ht="18.75" customHeight="1">
      <c r="A9" s="78"/>
      <c r="B9" s="79"/>
      <c r="C9" s="77">
        <f aca="true" t="shared" si="0" ref="C8:C10">SUM(D9:J9)</f>
        <v>0</v>
      </c>
      <c r="D9" s="77">
        <v>0</v>
      </c>
      <c r="E9" s="77"/>
      <c r="F9" s="77">
        <v>0</v>
      </c>
      <c r="G9" s="77">
        <v>0</v>
      </c>
      <c r="H9" s="77">
        <v>0</v>
      </c>
      <c r="I9" s="77">
        <v>0</v>
      </c>
      <c r="J9" s="83">
        <v>0</v>
      </c>
      <c r="K9" s="46"/>
    </row>
    <row r="10" spans="1:11" ht="18.75" customHeight="1">
      <c r="A10" s="78"/>
      <c r="B10" s="79"/>
      <c r="C10" s="77">
        <f t="shared" si="0"/>
        <v>0</v>
      </c>
      <c r="D10" s="77">
        <v>0</v>
      </c>
      <c r="E10" s="77"/>
      <c r="F10" s="77">
        <v>0</v>
      </c>
      <c r="G10" s="77">
        <v>0</v>
      </c>
      <c r="H10" s="77">
        <v>0</v>
      </c>
      <c r="I10" s="77">
        <v>0</v>
      </c>
      <c r="J10" s="83">
        <v>0</v>
      </c>
      <c r="K10" s="46"/>
    </row>
    <row r="11" spans="1:11" ht="18.75" customHeight="1">
      <c r="A11" s="49"/>
      <c r="B11" s="64"/>
      <c r="C11" s="49"/>
      <c r="D11" s="49"/>
      <c r="E11" s="49"/>
      <c r="F11" s="49"/>
      <c r="G11" s="49"/>
      <c r="H11" s="49"/>
      <c r="I11" s="49"/>
      <c r="J11" s="49"/>
      <c r="K11" s="46"/>
    </row>
    <row r="12" spans="1:11" ht="18.75" customHeight="1">
      <c r="A12" s="64"/>
      <c r="B12" s="64"/>
      <c r="C12" s="64"/>
      <c r="D12" s="65"/>
      <c r="E12" s="65"/>
      <c r="F12" s="46"/>
      <c r="G12" s="64"/>
      <c r="H12" s="64"/>
      <c r="I12" s="64"/>
      <c r="J12" s="65"/>
      <c r="K12" s="46"/>
    </row>
    <row r="13" spans="1:11" ht="18.75" customHeight="1">
      <c r="A13" s="65"/>
      <c r="B13" s="64"/>
      <c r="C13" s="65"/>
      <c r="D13" s="64"/>
      <c r="E13" s="65"/>
      <c r="F13" s="46"/>
      <c r="G13" s="65"/>
      <c r="H13" s="64"/>
      <c r="I13" s="65"/>
      <c r="J13" s="64"/>
      <c r="K13" s="46"/>
    </row>
    <row r="14" spans="1:11" ht="18.75" customHeight="1">
      <c r="A14" s="65"/>
      <c r="B14" s="65"/>
      <c r="C14" s="65"/>
      <c r="D14" s="65"/>
      <c r="E14" s="65"/>
      <c r="F14" s="49"/>
      <c r="G14" s="64"/>
      <c r="H14" s="65"/>
      <c r="I14" s="64"/>
      <c r="J14" s="65"/>
      <c r="K14" s="46"/>
    </row>
    <row r="15" spans="1:11" ht="18.75" customHeight="1">
      <c r="A15" s="65"/>
      <c r="B15" s="65"/>
      <c r="C15" s="65"/>
      <c r="D15" s="64"/>
      <c r="E15" s="65"/>
      <c r="F15" s="46"/>
      <c r="G15" s="65"/>
      <c r="H15" s="64"/>
      <c r="I15" s="65"/>
      <c r="J15" s="65"/>
      <c r="K15" s="46"/>
    </row>
    <row r="16" spans="1:11" ht="18.75" customHeight="1">
      <c r="A16" s="65"/>
      <c r="B16" s="64"/>
      <c r="C16" s="64"/>
      <c r="D16" s="65"/>
      <c r="E16" s="65"/>
      <c r="F16" s="49"/>
      <c r="G16" s="65"/>
      <c r="H16" s="65"/>
      <c r="I16" s="64"/>
      <c r="J16" s="64"/>
      <c r="K16" s="46"/>
    </row>
    <row r="17" spans="1:11" ht="18.75" customHeight="1">
      <c r="A17" s="65"/>
      <c r="B17" s="65"/>
      <c r="C17" s="65"/>
      <c r="D17" s="65"/>
      <c r="E17" s="64"/>
      <c r="F17" s="46"/>
      <c r="G17" s="64"/>
      <c r="H17" s="65"/>
      <c r="I17" s="65"/>
      <c r="J17" s="65"/>
      <c r="K17" s="46"/>
    </row>
    <row r="18" spans="1:11" ht="22.5" customHeight="1">
      <c r="A18" s="65"/>
      <c r="B18" s="65"/>
      <c r="C18" s="65"/>
      <c r="D18" s="64"/>
      <c r="E18" s="65"/>
      <c r="F18" s="49"/>
      <c r="G18" s="65"/>
      <c r="H18" s="64"/>
      <c r="I18" s="65"/>
      <c r="J18" s="65"/>
      <c r="K18" s="46"/>
    </row>
    <row r="19" ht="22.5" customHeight="1"/>
    <row r="20" spans="1:11" ht="22.5" customHeight="1">
      <c r="A20" s="51"/>
      <c r="B20" s="51"/>
      <c r="C20" s="52"/>
      <c r="D20" s="51"/>
      <c r="E20" s="51"/>
      <c r="F20" s="51"/>
      <c r="G20" s="51"/>
      <c r="H20" s="51"/>
      <c r="I20" s="51"/>
      <c r="J20" s="51"/>
      <c r="K20" s="51"/>
    </row>
    <row r="21" ht="22.5" customHeight="1"/>
    <row r="22" spans="1:11" ht="22.5" customHeight="1">
      <c r="A22" s="51"/>
      <c r="B22" s="51"/>
      <c r="C22" s="51"/>
      <c r="D22" s="52"/>
      <c r="E22" s="51"/>
      <c r="F22" s="51"/>
      <c r="G22" s="51"/>
      <c r="H22" s="51"/>
      <c r="I22" s="51"/>
      <c r="J22" s="51"/>
      <c r="K22" s="51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09722222222222" right="0.7909722222222222" top="0.7909722222222222" bottom="0.7909722222222222" header="0.5118055555555555" footer="0.5118055555555555"/>
  <pageSetup fitToHeight="100" fitToWidth="1" horizontalDpi="600" verticalDpi="600" orientation="landscape" paperSize="9" scale="79"/>
  <headerFooter scaleWithDoc="0" alignWithMargins="0">
    <oddFooter>&amp;C第 5 页，共 8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J11" sqref="A1:J1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150</v>
      </c>
      <c r="B1" s="4"/>
      <c r="C1" s="4"/>
      <c r="D1" s="34"/>
      <c r="E1" s="35"/>
      <c r="F1" s="35"/>
      <c r="G1" s="35"/>
      <c r="H1" s="35"/>
      <c r="I1" s="31"/>
      <c r="J1" s="35"/>
      <c r="K1" s="3"/>
    </row>
    <row r="2" spans="1:11" ht="20.25" customHeight="1">
      <c r="A2" s="36" t="s">
        <v>151</v>
      </c>
      <c r="B2" s="36"/>
      <c r="C2" s="36"/>
      <c r="D2" s="36"/>
      <c r="E2" s="36"/>
      <c r="F2" s="36"/>
      <c r="G2" s="36"/>
      <c r="H2" s="36"/>
      <c r="I2" s="36"/>
      <c r="J2" s="36"/>
      <c r="K2" s="66"/>
    </row>
    <row r="3" spans="1:11" ht="12.75" customHeight="1">
      <c r="A3" s="6"/>
      <c r="B3" s="6"/>
      <c r="C3" s="6"/>
      <c r="D3" s="38"/>
      <c r="E3" s="39"/>
      <c r="F3" s="39"/>
      <c r="G3" s="39"/>
      <c r="H3" s="39"/>
      <c r="I3" s="67"/>
      <c r="J3" s="32" t="s">
        <v>15</v>
      </c>
      <c r="K3" s="41"/>
    </row>
    <row r="4" spans="1:11" ht="36" customHeight="1">
      <c r="A4" s="55" t="s">
        <v>74</v>
      </c>
      <c r="B4" s="56"/>
      <c r="C4" s="44"/>
      <c r="D4" s="42" t="s">
        <v>75</v>
      </c>
      <c r="E4" s="42" t="s">
        <v>90</v>
      </c>
      <c r="F4" s="42" t="s">
        <v>72</v>
      </c>
      <c r="G4" s="42" t="s">
        <v>73</v>
      </c>
      <c r="H4" s="42" t="s">
        <v>152</v>
      </c>
      <c r="I4" s="42" t="s">
        <v>153</v>
      </c>
      <c r="J4" s="42" t="s">
        <v>154</v>
      </c>
      <c r="K4" s="43"/>
    </row>
    <row r="5" spans="1:11" ht="36" customHeight="1">
      <c r="A5" s="10" t="s">
        <v>76</v>
      </c>
      <c r="B5" s="10" t="s">
        <v>77</v>
      </c>
      <c r="C5" s="10" t="s">
        <v>78</v>
      </c>
      <c r="D5" s="42"/>
      <c r="E5" s="42"/>
      <c r="F5" s="42"/>
      <c r="G5" s="42"/>
      <c r="H5" s="57"/>
      <c r="I5" s="42"/>
      <c r="J5" s="42"/>
      <c r="K5" s="43"/>
    </row>
    <row r="6" spans="1:11" ht="42" customHeight="1">
      <c r="A6" s="45" t="s">
        <v>79</v>
      </c>
      <c r="B6" s="45" t="s">
        <v>79</v>
      </c>
      <c r="C6" s="45" t="s">
        <v>79</v>
      </c>
      <c r="D6" s="45" t="s">
        <v>79</v>
      </c>
      <c r="E6" s="45">
        <v>1</v>
      </c>
      <c r="F6" s="45">
        <v>2</v>
      </c>
      <c r="G6" s="58">
        <v>3</v>
      </c>
      <c r="H6" s="59">
        <v>4</v>
      </c>
      <c r="I6" s="68">
        <v>6</v>
      </c>
      <c r="J6" s="45">
        <v>5</v>
      </c>
      <c r="K6" s="46"/>
    </row>
    <row r="7" spans="1:11" ht="42" customHeight="1">
      <c r="A7" s="60">
        <v>224</v>
      </c>
      <c r="B7" s="60" t="s">
        <v>80</v>
      </c>
      <c r="C7" s="60" t="s">
        <v>81</v>
      </c>
      <c r="D7" s="61" t="s">
        <v>82</v>
      </c>
      <c r="E7" s="61">
        <f>F7+G7</f>
        <v>2076979.36</v>
      </c>
      <c r="F7" s="61">
        <v>2076979.36</v>
      </c>
      <c r="G7" s="61"/>
      <c r="H7" s="62">
        <v>0</v>
      </c>
      <c r="I7" s="62">
        <v>0</v>
      </c>
      <c r="J7" s="69">
        <v>0</v>
      </c>
      <c r="K7" s="46"/>
    </row>
    <row r="8" spans="1:11" ht="42" customHeight="1">
      <c r="A8" s="60">
        <v>224</v>
      </c>
      <c r="B8" s="60" t="s">
        <v>80</v>
      </c>
      <c r="C8" s="60" t="s">
        <v>81</v>
      </c>
      <c r="D8" s="61" t="s">
        <v>82</v>
      </c>
      <c r="E8" s="61">
        <v>227800</v>
      </c>
      <c r="F8" s="61">
        <v>227800</v>
      </c>
      <c r="G8" s="61"/>
      <c r="H8" s="62">
        <v>0</v>
      </c>
      <c r="I8" s="62">
        <v>0</v>
      </c>
      <c r="J8" s="69">
        <v>0</v>
      </c>
      <c r="K8" s="46"/>
    </row>
    <row r="9" spans="1:11" ht="42" customHeight="1">
      <c r="A9" s="60">
        <v>224</v>
      </c>
      <c r="B9" s="60" t="s">
        <v>80</v>
      </c>
      <c r="C9" s="60" t="s">
        <v>84</v>
      </c>
      <c r="D9" s="61" t="s">
        <v>85</v>
      </c>
      <c r="E9" s="61">
        <f aca="true" t="shared" si="0" ref="E7:E10">SUM(F9:G9)</f>
        <v>100000</v>
      </c>
      <c r="F9" s="61"/>
      <c r="G9" s="61">
        <v>100000</v>
      </c>
      <c r="H9" s="62">
        <v>0</v>
      </c>
      <c r="I9" s="62">
        <v>0</v>
      </c>
      <c r="J9" s="69">
        <v>0</v>
      </c>
      <c r="K9" s="46"/>
    </row>
    <row r="10" spans="1:11" ht="42" customHeight="1">
      <c r="A10" s="60">
        <v>224</v>
      </c>
      <c r="B10" s="60" t="s">
        <v>80</v>
      </c>
      <c r="C10" s="60" t="s">
        <v>84</v>
      </c>
      <c r="D10" s="61" t="s">
        <v>85</v>
      </c>
      <c r="E10" s="61">
        <f t="shared" si="0"/>
        <v>300000</v>
      </c>
      <c r="F10" s="61"/>
      <c r="G10" s="61">
        <v>300000</v>
      </c>
      <c r="H10" s="62">
        <v>0</v>
      </c>
      <c r="I10" s="62">
        <v>0</v>
      </c>
      <c r="J10" s="69">
        <v>0</v>
      </c>
      <c r="K10" s="46"/>
    </row>
    <row r="11" spans="1:11" ht="42" customHeight="1">
      <c r="A11" s="60"/>
      <c r="B11" s="60"/>
      <c r="C11" s="60"/>
      <c r="D11" s="63" t="s">
        <v>86</v>
      </c>
      <c r="E11" s="63">
        <f>SUM(E7:E10)</f>
        <v>2704779.3600000003</v>
      </c>
      <c r="F11" s="63"/>
      <c r="G11" s="63"/>
      <c r="H11" s="62">
        <v>0</v>
      </c>
      <c r="I11" s="62">
        <v>0</v>
      </c>
      <c r="J11" s="69">
        <v>0</v>
      </c>
      <c r="K11" s="46"/>
    </row>
    <row r="12" spans="1:11" ht="18.75" customHeight="1">
      <c r="A12" s="64"/>
      <c r="B12" s="46"/>
      <c r="C12" s="49"/>
      <c r="D12" s="49"/>
      <c r="E12" s="49"/>
      <c r="F12" s="64"/>
      <c r="G12" s="46"/>
      <c r="H12" s="49"/>
      <c r="I12" s="49"/>
      <c r="J12" s="49"/>
      <c r="K12" s="46"/>
    </row>
    <row r="13" spans="1:11" ht="18.75" customHeight="1">
      <c r="A13" s="65"/>
      <c r="B13" s="65"/>
      <c r="C13" s="64"/>
      <c r="D13" s="64"/>
      <c r="E13" s="64"/>
      <c r="F13" s="64"/>
      <c r="G13" s="64"/>
      <c r="H13" s="64"/>
      <c r="I13" s="65"/>
      <c r="J13" s="65"/>
      <c r="K13" s="46"/>
    </row>
    <row r="14" spans="1:11" ht="22.5" customHeight="1">
      <c r="A14" s="46"/>
      <c r="B14" s="46"/>
      <c r="C14" s="46"/>
      <c r="D14" s="46"/>
      <c r="E14" s="49"/>
      <c r="F14" s="46"/>
      <c r="G14" s="46"/>
      <c r="H14" s="46"/>
      <c r="I14" s="46"/>
      <c r="J14" s="46"/>
      <c r="K14" s="4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1944444444445" right="1.3381944444444445" top="0.7909722222222222" bottom="0.7909722222222222" header="0.5118055555555555" footer="0.5118055555555555"/>
  <pageSetup fitToHeight="100" fitToWidth="1" horizontalDpi="600" verticalDpi="600" orientation="landscape" paperSize="9" scale="94"/>
  <headerFooter scaleWithDoc="0" alignWithMargins="0">
    <oddFooter>&amp;C第 6 页，共 8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tabSelected="1" workbookViewId="0" topLeftCell="A1">
      <selection activeCell="D23" sqref="D23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  <col min="8" max="8" width="15.33203125" style="0" customWidth="1"/>
    <col min="10" max="10" width="14" style="0" customWidth="1"/>
    <col min="11" max="11" width="12.66015625" style="0" customWidth="1"/>
  </cols>
  <sheetData>
    <row r="1" spans="1:9" ht="19.5" customHeight="1">
      <c r="A1" s="1" t="s">
        <v>155</v>
      </c>
      <c r="B1" s="4"/>
      <c r="C1" s="4"/>
      <c r="D1" s="34"/>
      <c r="E1" s="35"/>
      <c r="F1" s="35"/>
      <c r="G1" s="31"/>
      <c r="H1" s="3"/>
      <c r="I1" s="3"/>
    </row>
    <row r="2" spans="1:9" ht="27" customHeight="1">
      <c r="A2" s="36" t="s">
        <v>156</v>
      </c>
      <c r="B2" s="36"/>
      <c r="C2" s="36"/>
      <c r="D2" s="36"/>
      <c r="E2" s="36"/>
      <c r="F2" s="36"/>
      <c r="G2" s="36"/>
      <c r="H2" s="37"/>
      <c r="I2" s="37"/>
    </row>
    <row r="3" spans="1:9" ht="15" customHeight="1">
      <c r="A3" s="6"/>
      <c r="B3" s="6"/>
      <c r="C3" s="6"/>
      <c r="D3" s="38"/>
      <c r="E3" s="39"/>
      <c r="F3" s="39"/>
      <c r="G3" s="40" t="s">
        <v>15</v>
      </c>
      <c r="H3" s="41"/>
      <c r="I3" s="41"/>
    </row>
    <row r="4" spans="1:9" ht="22.5" customHeight="1">
      <c r="A4" s="42" t="s">
        <v>74</v>
      </c>
      <c r="B4" s="42"/>
      <c r="C4" s="42"/>
      <c r="D4" s="42" t="s">
        <v>75</v>
      </c>
      <c r="E4" s="42" t="s">
        <v>157</v>
      </c>
      <c r="F4" s="42"/>
      <c r="G4" s="42"/>
      <c r="H4" s="43"/>
      <c r="I4" s="43"/>
    </row>
    <row r="5" spans="1:9" ht="22.5" customHeight="1">
      <c r="A5" s="42" t="s">
        <v>76</v>
      </c>
      <c r="B5" s="42" t="s">
        <v>77</v>
      </c>
      <c r="C5" s="42" t="s">
        <v>78</v>
      </c>
      <c r="D5" s="42"/>
      <c r="E5" s="44" t="s">
        <v>90</v>
      </c>
      <c r="F5" s="42" t="s">
        <v>72</v>
      </c>
      <c r="G5" s="42" t="s">
        <v>73</v>
      </c>
      <c r="H5" s="43"/>
      <c r="I5" s="43"/>
    </row>
    <row r="6" spans="1:9" ht="22.5" customHeight="1">
      <c r="A6" s="45" t="s">
        <v>79</v>
      </c>
      <c r="B6" s="45" t="s">
        <v>79</v>
      </c>
      <c r="C6" s="45" t="s">
        <v>79</v>
      </c>
      <c r="D6" s="45" t="s">
        <v>79</v>
      </c>
      <c r="E6" s="45">
        <v>1</v>
      </c>
      <c r="F6" s="45">
        <v>2</v>
      </c>
      <c r="G6" s="45">
        <v>3</v>
      </c>
      <c r="H6" s="46"/>
      <c r="I6" s="46"/>
    </row>
    <row r="7" spans="1:9" ht="15" customHeight="1">
      <c r="A7" s="47"/>
      <c r="B7" s="47"/>
      <c r="C7" s="47"/>
      <c r="D7" s="47"/>
      <c r="E7" s="48"/>
      <c r="F7" s="48"/>
      <c r="G7" s="48"/>
      <c r="H7" s="46"/>
      <c r="I7" s="53"/>
    </row>
    <row r="8" spans="1:9" ht="15" customHeight="1">
      <c r="A8" s="47"/>
      <c r="B8" s="47"/>
      <c r="C8" s="47"/>
      <c r="D8" s="47"/>
      <c r="E8" s="47">
        <f aca="true" t="shared" si="0" ref="E8:E16">SUM(F8:G8)</f>
        <v>0</v>
      </c>
      <c r="F8" s="47"/>
      <c r="G8" s="47"/>
      <c r="H8" s="46"/>
      <c r="I8" s="46"/>
    </row>
    <row r="9" spans="1:9" ht="15" customHeight="1">
      <c r="A9" s="47"/>
      <c r="B9" s="47"/>
      <c r="C9" s="47"/>
      <c r="D9" s="47"/>
      <c r="E9" s="47">
        <f t="shared" si="0"/>
        <v>0</v>
      </c>
      <c r="F9" s="47"/>
      <c r="G9" s="47"/>
      <c r="H9" s="49"/>
      <c r="I9" s="46"/>
    </row>
    <row r="10" spans="1:9" ht="15" customHeight="1">
      <c r="A10" s="47"/>
      <c r="B10" s="47"/>
      <c r="C10" s="47"/>
      <c r="D10" s="47"/>
      <c r="E10" s="47">
        <f t="shared" si="0"/>
        <v>0</v>
      </c>
      <c r="F10" s="47"/>
      <c r="G10" s="47"/>
      <c r="H10" s="49"/>
      <c r="I10" s="54"/>
    </row>
    <row r="11" spans="1:9" ht="15" customHeight="1">
      <c r="A11" s="47"/>
      <c r="B11" s="47"/>
      <c r="C11" s="47"/>
      <c r="D11" s="47"/>
      <c r="E11" s="47">
        <f t="shared" si="0"/>
        <v>0</v>
      </c>
      <c r="F11" s="47"/>
      <c r="G11" s="47"/>
      <c r="H11" s="46"/>
      <c r="I11" s="46"/>
    </row>
    <row r="12" spans="1:9" ht="15" customHeight="1">
      <c r="A12" s="47"/>
      <c r="B12" s="47"/>
      <c r="C12" s="47"/>
      <c r="D12" s="47"/>
      <c r="E12" s="47">
        <f t="shared" si="0"/>
        <v>0</v>
      </c>
      <c r="F12" s="47"/>
      <c r="G12" s="47"/>
      <c r="H12" s="46"/>
      <c r="I12" s="46"/>
    </row>
    <row r="13" spans="1:9" ht="15" customHeight="1">
      <c r="A13" s="47"/>
      <c r="B13" s="47"/>
      <c r="C13" s="47"/>
      <c r="D13" s="47"/>
      <c r="E13" s="47">
        <f t="shared" si="0"/>
        <v>0</v>
      </c>
      <c r="F13" s="47"/>
      <c r="G13" s="47"/>
      <c r="H13" s="46"/>
      <c r="I13" s="49"/>
    </row>
    <row r="14" spans="1:9" ht="15" customHeight="1">
      <c r="A14" s="47"/>
      <c r="B14" s="47"/>
      <c r="C14" s="47"/>
      <c r="D14" s="47"/>
      <c r="E14" s="47">
        <f t="shared" si="0"/>
        <v>0</v>
      </c>
      <c r="F14" s="47"/>
      <c r="G14" s="47"/>
      <c r="H14" s="46"/>
      <c r="I14" s="46"/>
    </row>
    <row r="15" spans="1:9" ht="15" customHeight="1">
      <c r="A15" s="47"/>
      <c r="B15" s="47"/>
      <c r="C15" s="47"/>
      <c r="D15" s="47"/>
      <c r="E15" s="47">
        <f t="shared" si="0"/>
        <v>0</v>
      </c>
      <c r="F15" s="47"/>
      <c r="G15" s="47"/>
      <c r="H15" s="46"/>
      <c r="I15" s="46"/>
    </row>
    <row r="16" spans="1:9" ht="15" customHeight="1">
      <c r="A16" s="47"/>
      <c r="B16" s="47"/>
      <c r="C16" s="47"/>
      <c r="D16" s="48" t="s">
        <v>71</v>
      </c>
      <c r="E16" s="47">
        <f t="shared" si="0"/>
        <v>0</v>
      </c>
      <c r="F16" s="47">
        <f>SUM(F8:F15)</f>
        <v>0</v>
      </c>
      <c r="G16" s="47">
        <f>SUM(G8:G15)</f>
        <v>0</v>
      </c>
      <c r="H16" s="46"/>
      <c r="I16" s="46"/>
    </row>
    <row r="17" spans="1:9" ht="22.5" customHeight="1">
      <c r="A17" s="50" t="s">
        <v>158</v>
      </c>
      <c r="B17" s="50"/>
      <c r="C17" s="50"/>
      <c r="D17" s="50"/>
      <c r="E17" s="50"/>
      <c r="F17" s="50"/>
      <c r="G17" s="50"/>
      <c r="H17" s="51"/>
      <c r="I17" s="51"/>
    </row>
    <row r="18" spans="1:9" ht="22.5" customHeight="1">
      <c r="A18" s="51"/>
      <c r="B18" s="51"/>
      <c r="C18" s="51"/>
      <c r="D18" s="51"/>
      <c r="E18" s="52"/>
      <c r="F18" s="51"/>
      <c r="G18" s="51"/>
      <c r="H18" s="51"/>
      <c r="I18" s="51"/>
    </row>
    <row r="19" spans="1:6" ht="22.5" customHeight="1">
      <c r="A19" s="51"/>
      <c r="B19" s="51"/>
      <c r="C19" s="51"/>
      <c r="D19" s="51"/>
      <c r="E19" s="51"/>
      <c r="F19" s="52"/>
    </row>
    <row r="20" spans="1:6" ht="22.5" customHeight="1">
      <c r="A20" s="51"/>
      <c r="B20" s="51"/>
      <c r="C20" s="51"/>
      <c r="D20" s="51"/>
      <c r="E20" s="51"/>
      <c r="F20" s="52"/>
    </row>
    <row r="21" spans="1:6" ht="22.5" customHeight="1">
      <c r="A21" s="51"/>
      <c r="B21" s="51"/>
      <c r="C21" s="51"/>
      <c r="D21" s="51"/>
      <c r="E21" s="51"/>
      <c r="F21" s="51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381944444444445" right="1.3381944444444445" top="1.2201388888888889" bottom="1.38125" header="0.5118055555555555" footer="0.5118055555555555"/>
  <pageSetup fitToHeight="1" fitToWidth="1" horizontalDpi="600" verticalDpi="600" orientation="landscape" paperSize="9"/>
  <headerFooter scaleWithDoc="0" alignWithMargins="0">
    <oddFooter>&amp;C第 7 页，共 8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高林0207</cp:lastModifiedBy>
  <dcterms:created xsi:type="dcterms:W3CDTF">2018-05-02T03:21:11Z</dcterms:created>
  <dcterms:modified xsi:type="dcterms:W3CDTF">2021-03-17T01:52:54Z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CD1973952D234D61BA445C3F8E0B92BA</vt:lpwstr>
  </property>
</Properties>
</file>