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1"/>
  </bookViews>
  <sheets>
    <sheet name="封面" sheetId="1" r:id="rId1"/>
    <sheet name="目录" sheetId="2" r:id="rId2"/>
    <sheet name="拨款收支总表1" sheetId="3" r:id="rId3"/>
    <sheet name="一般支出表2" sheetId="4" r:id="rId4"/>
    <sheet name="基本支出表3" sheetId="5" r:id="rId5"/>
    <sheet name="收支总表4" sheetId="6" r:id="rId6"/>
    <sheet name="收入总表5" sheetId="7" r:id="rId7"/>
    <sheet name="支出总表6" sheetId="8" r:id="rId8"/>
    <sheet name="基金预算7" sheetId="9" r:id="rId9"/>
    <sheet name="全口径三公表8" sheetId="10" r:id="rId10"/>
    <sheet name="项目绩效目标表" sheetId="11" r:id="rId11"/>
    <sheet name="政府采购预算表10" sheetId="12" r:id="rId12"/>
  </sheets>
  <definedNames>
    <definedName name="_xlnm.Print_Area" localSheetId="0">'封面'!$A$1:$A$15</definedName>
    <definedName name="_xlnm.Print_Area" localSheetId="2">'拨款收支总表1'!$A$1:$H$33</definedName>
    <definedName name="_xlnm.Print_Area" localSheetId="3">'一般支出表2'!$A$1:$G$21</definedName>
    <definedName name="_xlnm.Print_Titles" localSheetId="3">'一般支出表2'!$1:$7</definedName>
    <definedName name="_xlnm.Print_Area" localSheetId="4">'基本支出表3'!$A$1:$D$31</definedName>
    <definedName name="_xlnm.Print_Titles" localSheetId="4">'基本支出表3'!$1:$7</definedName>
    <definedName name="_xlnm.Print_Area" localSheetId="5">'收支总表4'!$A$1:$F$35</definedName>
    <definedName name="_xlnm.Print_Area" localSheetId="6">'收入总表5'!$A$1:$J$9</definedName>
    <definedName name="_xlnm.Print_Titles" localSheetId="6">'收入总表5'!$1:$6</definedName>
    <definedName name="_xlnm.Print_Area" localSheetId="7">'支出总表6'!$A$1:$J$20</definedName>
    <definedName name="_xlnm.Print_Titles" localSheetId="7">'支出总表6'!$1:$6</definedName>
    <definedName name="_xlnm.Print_Area" localSheetId="8">'基金预算7'!$A$1:$G$7</definedName>
    <definedName name="_xlnm.Print_Titles" localSheetId="8">'基金预算7'!$1:$7</definedName>
    <definedName name="_xlnm.Print_Area" localSheetId="9">'全口径三公表8'!$A$1:$I$11</definedName>
    <definedName name="_xlnm.Print_Titles" localSheetId="9">'全口径三公表8'!$1:$6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<sst xmlns="http://schemas.openxmlformats.org/spreadsheetml/2006/main" count="376" uniqueCount="227">
  <si>
    <t>2021年部门预算、</t>
  </si>
  <si>
    <t>财政拨款“三公”经费预算公开表</t>
  </si>
  <si>
    <t/>
  </si>
  <si>
    <t>目录</t>
  </si>
  <si>
    <t>一、2021财政拨款收支预算总表</t>
  </si>
  <si>
    <t>二、2021年一般公共预算财政拨款支出预算表</t>
  </si>
  <si>
    <t>三、2021年一般公共预算财政拨款基本支出预算表</t>
  </si>
  <si>
    <t>四、部门收支预算总表</t>
  </si>
  <si>
    <t>五、部门收入预算总表</t>
  </si>
  <si>
    <t>六、部门支出预算总表</t>
  </si>
  <si>
    <t>七、政府性基金预算财政拨款支出预算表</t>
  </si>
  <si>
    <t>八、财政拨款“三公”经费支出预算表</t>
  </si>
  <si>
    <t>九、项目支出绩效目标申报表</t>
  </si>
  <si>
    <t>十、政府采购预算明细表</t>
  </si>
  <si>
    <t>表1</t>
  </si>
  <si>
    <t>2021财政拨款收支预算总表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</si>
  <si>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</si>
  <si>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</si>
  <si>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</si>
  <si>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</si>
  <si>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</si>
  <si>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</si>
  <si>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</si>
  <si>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</si>
  <si>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</si>
  <si>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</si>
  <si>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</si>
  <si>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</si>
  <si>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</si>
  <si>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</si>
  <si>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</si>
  <si>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</si>
  <si>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</si>
  <si>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</si>
  <si>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</si>
  <si>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</si>
  <si>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</si>
  <si>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</si>
  <si>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</si>
  <si>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</si>
  <si>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</si>
  <si>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</si>
  <si>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</si>
  <si>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</si>
  <si>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</si>
  <si>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</si>
  <si>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</si>
  <si>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</si>
  <si>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</si>
  <si>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</si>
  <si>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</si>
  <si>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</si>
  <si>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</si>
  <si>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</si>
  <si>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</si>
  <si>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</si>
  <si>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</si>
  <si>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</si>
  <si>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</si>
  <si>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</si>
  <si>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</si>
  <si>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</si>
  <si>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</si>
  <si>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</si>
  <si>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</si>
  <si>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</si>
  <si>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</si>
  <si>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</si>
  <si>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</si>
  <si>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</si>
  <si>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</si>
  <si>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</si>
  <si>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</si>
  <si>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</si>
  <si>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</si>
  <si>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</si>
  <si>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</si>
  <si>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</si>
  <si>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</si>
  <si>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08</t>
  </si>
  <si>
    <t>02</t>
  </si>
  <si>
    <t>干部教育</t>
  </si>
  <si>
    <t>表3</t>
  </si>
  <si>
    <t>2021年一般公共预算财政拨款基本支出预算表</t>
  </si>
  <si>
    <t>经济分类科目</t>
  </si>
  <si>
    <t>01</t>
  </si>
  <si>
    <t>基本工资</t>
  </si>
  <si>
    <t>302</t>
  </si>
  <si>
    <t>办公费</t>
  </si>
  <si>
    <t>05</t>
  </si>
  <si>
    <t>水费</t>
  </si>
  <si>
    <t>06</t>
  </si>
  <si>
    <t>电费</t>
  </si>
  <si>
    <t>07</t>
  </si>
  <si>
    <t>邮电费</t>
  </si>
  <si>
    <t>取暖费</t>
  </si>
  <si>
    <t>11</t>
  </si>
  <si>
    <t>差旅费</t>
  </si>
  <si>
    <t>39</t>
  </si>
  <si>
    <t>其他交通费用</t>
  </si>
  <si>
    <t>29</t>
  </si>
  <si>
    <t>福利费</t>
  </si>
  <si>
    <t>17</t>
  </si>
  <si>
    <t>公务接待费</t>
  </si>
  <si>
    <t>表4</t>
  </si>
  <si>
    <t>部门收支预算总表</t>
  </si>
  <si>
    <t>收入</t>
  </si>
  <si>
    <t>支出</t>
  </si>
  <si>
    <t>功能分类</t>
  </si>
  <si>
    <t xml:space="preserve">     1.市本级安排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</si>
  <si>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</si>
  <si>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</si>
  <si>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</si>
  <si>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</si>
  <si>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</si>
  <si>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</si>
  <si>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</si>
  <si>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</si>
  <si>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</si>
  <si>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</si>
  <si>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</si>
  <si>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</si>
  <si>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</si>
  <si>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单位编码</t>
  </si>
  <si>
    <t>单位名称</t>
  </si>
  <si>
    <t>合计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</si>
  <si>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</si>
  <si>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</si>
  <si>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</si>
  <si>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</si>
  <si>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</si>
  <si>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</si>
  <si>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</si>
  <si>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002001</t>
  </si>
  <si>
    <t>中共鄂托克前旗委员会党校</t>
  </si>
  <si>
    <t>表6</t>
  </si>
  <si>
    <t>部门支出预算总表</t>
  </si>
  <si>
    <t>事业单位
经营支出</t>
  </si>
  <si>
    <t>上缴上级支出</t>
  </si>
  <si>
    <t>对附属单位          补助支出</t>
  </si>
  <si>
    <t>表7</t>
  </si>
  <si>
    <t>政府性基金预算财政拨款支出预算表</t>
  </si>
  <si>
    <t>本年政府性基金预算财政拨款</t>
  </si>
  <si>
    <t>注：我单位不涉及此项内容，此表为空表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</si>
  <si>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</si>
  <si>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</si>
  <si>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</si>
  <si>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</si>
  <si>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</si>
  <si>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</si>
  <si>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</si>
  <si>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</si>
  <si>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
预算拨款</t>
  </si>
  <si>
    <t>增减额</t>
  </si>
  <si>
    <t>增减%</t>
  </si>
  <si>
    <t>合    计</t>
  </si>
  <si>
    <t>1.因公出国（境）用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</si>
  <si>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</si>
  <si>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</si>
  <si>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</si>
  <si>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</si>
  <si>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项目支出绩效目标申报表</t>
  </si>
  <si>
    <t>（2021年度）</t>
  </si>
  <si>
    <t>项目名称</t>
  </si>
  <si>
    <t>2021年中共鄂托克前旗委员会党校调研及举办主体班经费</t>
  </si>
  <si>
    <t>本级部门及代码</t>
  </si>
  <si>
    <t>实施单位</t>
  </si>
  <si>
    <t>项目属性</t>
  </si>
  <si>
    <t>事业费</t>
  </si>
  <si>
    <t>项目期</t>
  </si>
  <si>
    <t>2021年</t>
  </si>
  <si>
    <t>项目资金
（万元）</t>
  </si>
  <si>
    <t xml:space="preserve"> 中期资金总额：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</si>
  <si>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</si>
  <si>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</si>
  <si>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</si>
  <si>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</si>
  <si>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</si>
  <si>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r>
      <rPr>
        <sz val="12"/>
        <rFont val="宋体"/>
        <family val="0"/>
      </rPr>
      <t>中期目标（20××年—20××+n</t>
    </r>
    <r>
      <rPr>
        <sz val="12"/>
        <rFont val="宋体"/>
        <family val="0"/>
      </rPr>
      <t>年）</t>
    </r>
  </si>
  <si>
    <t>年度目标</t>
  </si>
  <si>
    <t xml:space="preserve">
 目标1：
 目标2：
 目标3：
 ……</t>
  </si>
  <si>
    <t xml:space="preserve">通过使用45万元项目资金，开展30期以上的主体培训班，做好教学课程创新，组织开展教师外出培训调研活动，提升教师能力，形成优质调研报告。使得来党校参加主体培训的党员干部履职能力有所提升，进一步提升我旗红色“1+6”教育培训工作知名度。
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</si>
  <si>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</si>
  <si>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</si>
  <si>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</si>
  <si>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</si>
  <si>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</si>
  <si>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</si>
  <si>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</si>
  <si>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</t>
  </si>
  <si>
    <t xml:space="preserve"> 指标1：累计培训班次</t>
  </si>
  <si>
    <t>≧30期</t>
  </si>
  <si>
    <t xml:space="preserve"> 指标2：</t>
  </si>
  <si>
    <t xml:space="preserve"> 指标2：累计培训人数</t>
  </si>
  <si>
    <t>≧1000人</t>
  </si>
  <si>
    <t xml:space="preserve"> 指标3：累计培训天数</t>
  </si>
  <si>
    <t>≧90天</t>
  </si>
  <si>
    <t xml:space="preserve"> 指标4：累计形成优质调研报告</t>
  </si>
  <si>
    <t>≧3篇</t>
  </si>
  <si>
    <t xml:space="preserve"> 指标5：累计开设课程数量</t>
  </si>
  <si>
    <t>≧20个</t>
  </si>
  <si>
    <t xml:space="preserve"> ……</t>
  </si>
  <si>
    <t xml:space="preserve"> 指标6：教学模式创新数量</t>
  </si>
  <si>
    <t>≧5个</t>
  </si>
  <si>
    <t>质量指标</t>
  </si>
  <si>
    <t xml:space="preserve"> 指标1：培训参与度</t>
  </si>
  <si>
    <r>
      <rPr>
        <sz val="11"/>
        <color indexed="8"/>
        <rFont val="SimSun"/>
        <family val="0"/>
      </rPr>
      <t>≧</t>
    </r>
    <r>
      <rPr>
        <sz val="11"/>
        <color indexed="8"/>
        <rFont val="宋体"/>
        <family val="0"/>
      </rPr>
      <t>95%</t>
    </r>
  </si>
  <si>
    <t xml:space="preserve"> 指标2：培训覆盖率</t>
  </si>
  <si>
    <t xml:space="preserve"> 指标3：培训合格率</t>
  </si>
  <si>
    <t>时效指标</t>
  </si>
  <si>
    <t xml:space="preserve"> 指标1：培训计划按期完成率</t>
  </si>
  <si>
    <t>成本指标</t>
  </si>
  <si>
    <t xml:space="preserve"> 指标1：项目预算控制数</t>
  </si>
  <si>
    <r>
      <rPr>
        <sz val="12"/>
        <rFont val="SimSun"/>
        <family val="0"/>
      </rPr>
      <t>≦</t>
    </r>
    <r>
      <rPr>
        <sz val="12"/>
        <rFont val="宋体"/>
        <family val="0"/>
      </rPr>
      <t>45万</t>
    </r>
  </si>
  <si>
    <t>效
益
指
标</t>
  </si>
  <si>
    <t>社会效益
指标</t>
  </si>
  <si>
    <t xml:space="preserve"> 指标1：参加培训的领导干部履职能力</t>
  </si>
  <si>
    <t>有所提升</t>
  </si>
  <si>
    <t>可持续影响
指标</t>
  </si>
  <si>
    <t xml:space="preserve"> 指标1：鄂托克前旗红色“1+6”教育培训知名度</t>
  </si>
  <si>
    <t>持续提升</t>
  </si>
  <si>
    <t>满意度指标</t>
  </si>
  <si>
    <t>服务对象
满意度指标</t>
  </si>
  <si>
    <t xml:space="preserve"> 指标1：受训学员满意度</t>
  </si>
  <si>
    <t>表10</t>
  </si>
  <si>
    <t>政府采购预算明细表</t>
  </si>
  <si>
    <t>本年政府采购预算明细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</si>
</sst>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* #,##0.00;* \-#,##0.00;* &quot;-&quot;??;@"/>
    <numFmt numFmtId="179" formatCode="&quot;￥&quot;* _-#,##0;&quot;￥&quot;* \-#,##0;&quot;￥&quot;* _-&quot;-&quot;;@"/>
    <numFmt numFmtId="180" formatCode="#,##0.0_);[Red]\(#,##0.0\)"/>
    <numFmt numFmtId="181" formatCode="#,##0.00_);[Red]\(#,##0.00\)"/>
    <numFmt numFmtId="182" formatCode="#,##0.00_ "/>
    <numFmt numFmtId="183" formatCode="0.0%"/>
    <numFmt numFmtId="184" formatCode="#,##0.0000"/>
  </numFmts>
  <fonts count="63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6"/>
      <name val="方正小标宋简体"/>
      <family val="0"/>
    </font>
    <font>
      <sz val="11"/>
      <color indexed="8"/>
      <name val="SimSun"/>
      <family val="0"/>
    </font>
    <font>
      <sz val="12"/>
      <name val="SimSun"/>
      <family val="0"/>
    </font>
    <font>
      <b/>
      <sz val="10"/>
      <name val="宋体"/>
      <family val="0"/>
    </font>
    <font>
      <sz val="19.5"/>
      <name val="方正小标宋_GBK"/>
      <family val="4"/>
    </font>
    <font>
      <sz val="12"/>
      <name val="黑体"/>
      <family val="3"/>
    </font>
    <font>
      <sz val="20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b/>
      <sz val="18"/>
      <name val="楷体_GB2312"/>
      <family val="3"/>
    </font>
    <font>
      <sz val="18"/>
      <name val="楷体_GB2312"/>
      <family val="3"/>
    </font>
    <font>
      <sz val="14"/>
      <name val="楷体_GB2312"/>
      <family val="3"/>
    </font>
    <font>
      <sz val="16"/>
      <name val="方正小标宋_GBK"/>
      <family val="4"/>
    </font>
    <font>
      <sz val="30"/>
      <name val="方正小标宋_GBK"/>
      <family val="4"/>
    </font>
    <font>
      <sz val="1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0" fillId="0" borderId="0" applyFont="0" applyFill="0" applyBorder="0" applyAlignment="0" applyProtection="0"/>
    <xf numFmtId="0" fontId="7" fillId="0" borderId="0">
      <alignment vertical="center"/>
      <protection/>
    </xf>
    <xf numFmtId="17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8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>
      <alignment vertical="center"/>
      <protection/>
    </xf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7" fillId="0" borderId="0">
      <alignment vertical="center"/>
      <protection/>
    </xf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7" fillId="0" borderId="0">
      <alignment vertical="center"/>
      <protection/>
    </xf>
    <xf numFmtId="0" fontId="45" fillId="23" borderId="0" applyNumberFormat="0" applyBorder="0" applyAlignment="0" applyProtection="0"/>
    <xf numFmtId="0" fontId="7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79">
    <xf numFmtId="0" fontId="0" fillId="0" borderId="0" xfId="0" applyAlignment="1">
      <alignment/>
    </xf>
    <xf numFmtId="0" fontId="4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56" applyFont="1" applyFill="1" applyBorder="1" applyAlignment="1">
      <alignment vertical="center"/>
      <protection/>
    </xf>
    <xf numFmtId="0" fontId="7" fillId="0" borderId="9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7" fillId="0" borderId="0" xfId="69" applyAlignment="1">
      <alignment vertical="center" wrapText="1"/>
      <protection/>
    </xf>
    <xf numFmtId="0" fontId="9" fillId="0" borderId="0" xfId="69" applyFont="1" applyAlignment="1">
      <alignment horizontal="center" vertical="center" wrapText="1"/>
      <protection/>
    </xf>
    <xf numFmtId="0" fontId="7" fillId="0" borderId="0" xfId="69" applyFont="1" applyAlignment="1">
      <alignment horizontal="center" vertical="center" wrapText="1"/>
      <protection/>
    </xf>
    <xf numFmtId="0" fontId="7" fillId="0" borderId="12" xfId="69" applyBorder="1" applyAlignment="1">
      <alignment horizontal="center" vertical="center" wrapText="1"/>
      <protection/>
    </xf>
    <xf numFmtId="0" fontId="7" fillId="0" borderId="13" xfId="69" applyBorder="1" applyAlignment="1">
      <alignment horizontal="center" vertical="center" wrapText="1"/>
      <protection/>
    </xf>
    <xf numFmtId="0" fontId="7" fillId="0" borderId="9" xfId="69" applyBorder="1" applyAlignment="1">
      <alignment horizontal="center" vertical="center" wrapText="1"/>
      <protection/>
    </xf>
    <xf numFmtId="0" fontId="7" fillId="0" borderId="12" xfId="69" applyFont="1" applyBorder="1" applyAlignment="1">
      <alignment horizontal="center" vertical="center" wrapText="1"/>
      <protection/>
    </xf>
    <xf numFmtId="0" fontId="7" fillId="0" borderId="13" xfId="69" applyFont="1" applyBorder="1" applyAlignment="1">
      <alignment horizontal="center" vertical="center" wrapText="1"/>
      <protection/>
    </xf>
    <xf numFmtId="0" fontId="7" fillId="0" borderId="9" xfId="69" applyFont="1" applyBorder="1" applyAlignment="1">
      <alignment horizontal="center" vertical="center" wrapText="1"/>
      <protection/>
    </xf>
    <xf numFmtId="0" fontId="7" fillId="0" borderId="10" xfId="69" applyFont="1" applyBorder="1" applyAlignment="1">
      <alignment horizontal="center" vertical="center" wrapText="1"/>
      <protection/>
    </xf>
    <xf numFmtId="0" fontId="7" fillId="0" borderId="14" xfId="69" applyFont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7" fillId="0" borderId="9" xfId="69" applyFont="1" applyBorder="1" applyAlignment="1">
      <alignment vertical="center" wrapText="1"/>
      <protection/>
    </xf>
    <xf numFmtId="0" fontId="7" fillId="0" borderId="14" xfId="69" applyFont="1" applyBorder="1" applyAlignment="1">
      <alignment horizontal="left" vertical="center" wrapText="1"/>
      <protection/>
    </xf>
    <xf numFmtId="0" fontId="7" fillId="0" borderId="15" xfId="69" applyFont="1" applyBorder="1" applyAlignment="1">
      <alignment horizontal="left" vertical="center" wrapText="1"/>
      <protection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7" fillId="0" borderId="9" xfId="69" applyFont="1" applyBorder="1" applyAlignment="1">
      <alignment horizontal="left" vertical="top" wrapText="1"/>
      <protection/>
    </xf>
    <xf numFmtId="0" fontId="7" fillId="0" borderId="12" xfId="69" applyFont="1" applyBorder="1" applyAlignment="1">
      <alignment horizontal="left" vertical="top" wrapText="1"/>
      <protection/>
    </xf>
    <xf numFmtId="0" fontId="7" fillId="0" borderId="13" xfId="69" applyFont="1" applyBorder="1" applyAlignment="1">
      <alignment horizontal="left" vertical="top" wrapText="1"/>
      <protection/>
    </xf>
    <xf numFmtId="0" fontId="7" fillId="0" borderId="13" xfId="69" applyBorder="1" applyAlignment="1">
      <alignment horizontal="left" vertical="top" wrapText="1"/>
      <protection/>
    </xf>
    <xf numFmtId="0" fontId="5" fillId="0" borderId="9" xfId="69" applyFont="1" applyBorder="1" applyAlignment="1">
      <alignment horizontal="center" vertical="center" wrapText="1"/>
      <protection/>
    </xf>
    <xf numFmtId="0" fontId="7" fillId="0" borderId="9" xfId="69" applyBorder="1" applyAlignment="1">
      <alignment vertical="center" wrapText="1"/>
      <protection/>
    </xf>
    <xf numFmtId="0" fontId="7" fillId="0" borderId="11" xfId="69" applyFont="1" applyBorder="1" applyAlignment="1">
      <alignment horizontal="center" vertical="center" wrapText="1"/>
      <protection/>
    </xf>
    <xf numFmtId="0" fontId="7" fillId="0" borderId="9" xfId="69" applyFont="1" applyBorder="1" applyAlignment="1">
      <alignment horizontal="left" vertical="center" wrapText="1"/>
      <protection/>
    </xf>
    <xf numFmtId="0" fontId="7" fillId="0" borderId="22" xfId="69" applyFont="1" applyBorder="1" applyAlignment="1">
      <alignment horizontal="center" vertical="center" wrapText="1"/>
      <protection/>
    </xf>
    <xf numFmtId="0" fontId="7" fillId="0" borderId="23" xfId="69" applyFont="1" applyBorder="1" applyAlignment="1">
      <alignment horizontal="center" vertical="center" wrapText="1"/>
      <protection/>
    </xf>
    <xf numFmtId="0" fontId="7" fillId="0" borderId="10" xfId="69" applyBorder="1" applyAlignment="1">
      <alignment horizontal="center" vertical="center" wrapText="1"/>
      <protection/>
    </xf>
    <xf numFmtId="0" fontId="7" fillId="0" borderId="10" xfId="69" applyBorder="1" applyAlignment="1">
      <alignment horizontal="left" vertical="top" wrapText="1"/>
      <protection/>
    </xf>
    <xf numFmtId="9" fontId="62" fillId="0" borderId="9" xfId="0" applyNumberFormat="1" applyFont="1" applyFill="1" applyBorder="1" applyAlignment="1">
      <alignment horizontal="center" vertical="center"/>
    </xf>
    <xf numFmtId="9" fontId="11" fillId="0" borderId="9" xfId="69" applyNumberFormat="1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/>
    </xf>
    <xf numFmtId="0" fontId="12" fillId="0" borderId="14" xfId="68" applyFont="1" applyFill="1" applyBorder="1" applyAlignment="1">
      <alignment horizontal="center" vertical="center"/>
      <protection/>
    </xf>
    <xf numFmtId="0" fontId="12" fillId="0" borderId="15" xfId="68" applyFont="1" applyFill="1" applyBorder="1" applyAlignment="1">
      <alignment horizontal="center" vertical="center"/>
      <protection/>
    </xf>
    <xf numFmtId="180" fontId="12" fillId="0" borderId="14" xfId="68" applyNumberFormat="1" applyFont="1" applyFill="1" applyBorder="1" applyAlignment="1">
      <alignment horizontal="center" vertical="center"/>
      <protection/>
    </xf>
    <xf numFmtId="180" fontId="12" fillId="0" borderId="15" xfId="68" applyNumberFormat="1" applyFont="1" applyFill="1" applyBorder="1" applyAlignment="1">
      <alignment horizontal="center" vertical="center"/>
      <protection/>
    </xf>
    <xf numFmtId="0" fontId="12" fillId="0" borderId="9" xfId="68" applyFont="1" applyFill="1" applyBorder="1" applyAlignment="1">
      <alignment horizontal="center" vertical="center" wrapText="1"/>
      <protection/>
    </xf>
    <xf numFmtId="0" fontId="12" fillId="0" borderId="9" xfId="68" applyFont="1" applyFill="1" applyBorder="1" applyAlignment="1">
      <alignment horizontal="center" vertical="center"/>
      <protection/>
    </xf>
    <xf numFmtId="180" fontId="12" fillId="0" borderId="9" xfId="68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181" fontId="5" fillId="0" borderId="9" xfId="68" applyNumberFormat="1" applyFont="1" applyFill="1" applyBorder="1" applyAlignment="1">
      <alignment horizontal="center" vertical="center"/>
      <protection/>
    </xf>
    <xf numFmtId="182" fontId="5" fillId="0" borderId="9" xfId="68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vertical="center" wrapText="1"/>
    </xf>
    <xf numFmtId="181" fontId="5" fillId="0" borderId="12" xfId="68" applyNumberFormat="1" applyFont="1" applyFill="1" applyBorder="1" applyAlignment="1">
      <alignment horizontal="center" vertical="center"/>
      <protection/>
    </xf>
    <xf numFmtId="4" fontId="5" fillId="0" borderId="12" xfId="68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180" fontId="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3" fontId="5" fillId="0" borderId="9" xfId="68" applyNumberFormat="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182" fontId="0" fillId="0" borderId="9" xfId="49" applyNumberFormat="1" applyFont="1" applyFill="1" applyBorder="1" applyAlignment="1">
      <alignment vertical="center"/>
      <protection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0" fontId="5" fillId="0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6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wrapText="1"/>
    </xf>
    <xf numFmtId="0" fontId="0" fillId="33" borderId="9" xfId="0" applyFont="1" applyFill="1" applyBorder="1" applyAlignment="1">
      <alignment vertical="center" wrapText="1"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82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84" fontId="0" fillId="0" borderId="13" xfId="0" applyNumberFormat="1" applyFont="1" applyFill="1" applyBorder="1" applyAlignment="1" applyProtection="1">
      <alignment vertical="center" wrapText="1"/>
      <protection/>
    </xf>
    <xf numFmtId="38" fontId="0" fillId="0" borderId="11" xfId="0" applyNumberFormat="1" applyFont="1" applyFill="1" applyBorder="1" applyAlignment="1" applyProtection="1">
      <alignment horizontal="right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182" fontId="5" fillId="0" borderId="22" xfId="0" applyNumberFormat="1" applyFont="1" applyFill="1" applyBorder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 wrapText="1"/>
    </xf>
    <xf numFmtId="38" fontId="0" fillId="0" borderId="23" xfId="0" applyNumberFormat="1" applyFont="1" applyFill="1" applyBorder="1" applyAlignment="1">
      <alignment horizontal="right"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40" fontId="0" fillId="0" borderId="23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40" fontId="0" fillId="33" borderId="23" xfId="0" applyNumberFormat="1" applyFont="1" applyFill="1" applyBorder="1" applyAlignment="1" applyProtection="1">
      <alignment horizontal="right" vertical="center" wrapText="1"/>
      <protection/>
    </xf>
    <xf numFmtId="40" fontId="0" fillId="33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9" xfId="49" applyFont="1" applyFill="1" applyBorder="1" applyAlignment="1">
      <alignment vertical="center"/>
      <protection/>
    </xf>
    <xf numFmtId="0" fontId="0" fillId="0" borderId="9" xfId="49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 wrapText="1"/>
    </xf>
    <xf numFmtId="4" fontId="5" fillId="33" borderId="22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Font="1" applyFill="1" applyBorder="1" applyAlignment="1">
      <alignment vertical="center" wrapText="1"/>
    </xf>
    <xf numFmtId="4" fontId="12" fillId="33" borderId="22" xfId="0" applyNumberFormat="1" applyFont="1" applyFill="1" applyBorder="1" applyAlignment="1" applyProtection="1">
      <alignment horizontal="right" vertical="center" wrapText="1"/>
      <protection/>
    </xf>
    <xf numFmtId="38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20" xfId="0" applyFont="1" applyFill="1" applyBorder="1" applyAlignment="1">
      <alignment vertical="center" wrapText="1"/>
    </xf>
    <xf numFmtId="38" fontId="5" fillId="0" borderId="22" xfId="0" applyNumberFormat="1" applyFont="1" applyFill="1" applyBorder="1" applyAlignment="1" applyProtection="1">
      <alignment horizontal="right" vertical="center" wrapText="1"/>
      <protection/>
    </xf>
    <xf numFmtId="0" fontId="5" fillId="33" borderId="9" xfId="0" applyFont="1" applyFill="1" applyBorder="1" applyAlignment="1">
      <alignment vertical="center" wrapText="1"/>
    </xf>
    <xf numFmtId="38" fontId="5" fillId="0" borderId="9" xfId="0" applyNumberFormat="1" applyFont="1" applyFill="1" applyBorder="1" applyAlignment="1" applyProtection="1">
      <alignment horizontal="right" vertical="center" wrapText="1"/>
      <protection/>
    </xf>
    <xf numFmtId="184" fontId="5" fillId="0" borderId="13" xfId="0" applyNumberFormat="1" applyFont="1" applyFill="1" applyBorder="1" applyAlignment="1" applyProtection="1">
      <alignment vertical="center" wrapText="1"/>
      <protection/>
    </xf>
    <xf numFmtId="38" fontId="5" fillId="0" borderId="11" xfId="0" applyNumberFormat="1" applyFont="1" applyFill="1" applyBorder="1" applyAlignment="1" applyProtection="1">
      <alignment horizontal="right" vertical="center" wrapText="1"/>
      <protection/>
    </xf>
    <xf numFmtId="38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>
      <alignment vertical="center" wrapText="1"/>
    </xf>
    <xf numFmtId="38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Fill="1" applyBorder="1" applyAlignment="1">
      <alignment vertical="center" wrapText="1"/>
    </xf>
    <xf numFmtId="38" fontId="5" fillId="0" borderId="23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3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38" fontId="5" fillId="0" borderId="9" xfId="0" applyNumberFormat="1" applyFont="1" applyFill="1" applyBorder="1" applyAlignment="1">
      <alignment horizontal="right" vertical="center" wrapText="1"/>
    </xf>
    <xf numFmtId="38" fontId="5" fillId="33" borderId="9" xfId="0" applyNumberFormat="1" applyFont="1" applyFill="1" applyBorder="1" applyAlignment="1" applyProtection="1">
      <alignment horizontal="right" vertical="center" wrapText="1"/>
      <protection/>
    </xf>
    <xf numFmtId="38" fontId="5" fillId="33" borderId="9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vertical="center" wrapText="1"/>
    </xf>
    <xf numFmtId="40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0" fontId="5" fillId="0" borderId="23" xfId="0" applyNumberFormat="1" applyFont="1" applyFill="1" applyBorder="1" applyAlignment="1" applyProtection="1">
      <alignment horizontal="right" vertical="center" wrapText="1"/>
      <protection/>
    </xf>
    <xf numFmtId="40" fontId="5" fillId="33" borderId="9" xfId="0" applyNumberFormat="1" applyFont="1" applyFill="1" applyBorder="1" applyAlignment="1" applyProtection="1">
      <alignment vertical="center" wrapText="1"/>
      <protection/>
    </xf>
    <xf numFmtId="40" fontId="5" fillId="0" borderId="23" xfId="0" applyNumberFormat="1" applyFont="1" applyFill="1" applyBorder="1" applyAlignment="1">
      <alignment horizontal="right" vertical="center" wrapText="1"/>
    </xf>
    <xf numFmtId="38" fontId="5" fillId="0" borderId="23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indent="8"/>
    </xf>
    <xf numFmtId="0" fontId="19" fillId="0" borderId="0" xfId="0" applyFont="1" applyAlignment="1">
      <alignment horizontal="left" vertical="center" indent="8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9" xfId="69" applyFont="1" applyBorder="1" applyAlignment="1" quotePrefix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 2" xfId="69"/>
    <cellStyle name="常规_拨款收支总表1_1" xfId="70"/>
    <cellStyle name="常规_全口径三公表8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D24" sqref="D24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72"/>
    </row>
    <row r="2" spans="1:4" ht="91.5" customHeight="1">
      <c r="A2" s="173"/>
      <c r="D2" s="174"/>
    </row>
    <row r="3" ht="30.75" customHeight="1">
      <c r="A3" s="175" t="s">
        <v>0</v>
      </c>
    </row>
    <row r="4" ht="52.5" customHeight="1">
      <c r="A4" s="175" t="s">
        <v>1</v>
      </c>
    </row>
    <row r="5" ht="71.25" customHeight="1">
      <c r="A5" s="176" t="s">
        <v>2</v>
      </c>
    </row>
    <row r="6" ht="9.75" customHeight="1">
      <c r="A6" s="177"/>
    </row>
    <row r="7" ht="9.75" customHeight="1">
      <c r="A7" s="177"/>
    </row>
    <row r="8" ht="12.75" customHeight="1"/>
    <row r="9" ht="12.75" customHeight="1"/>
    <row r="10" ht="9.75" customHeight="1">
      <c r="A10" s="177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77"/>
    </row>
  </sheetData>
  <sheetProtection/>
  <printOptions horizontalCentered="1"/>
  <pageMargins left="0.7493055555555556" right="0.7493055555555556" top="0.9993055555555556" bottom="0.9993055555555556" header="0.49930555555555556" footer="0.49930555555555556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I33" sqref="I33"/>
    </sheetView>
  </sheetViews>
  <sheetFormatPr defaultColWidth="9.16015625" defaultRowHeight="11.25"/>
  <cols>
    <col min="1" max="1" width="40" style="53" customWidth="1"/>
    <col min="2" max="2" width="17.33203125" style="53" customWidth="1"/>
    <col min="3" max="4" width="14" style="53" customWidth="1"/>
    <col min="5" max="5" width="17.83203125" style="53" customWidth="1"/>
    <col min="6" max="6" width="13.83203125" style="53" customWidth="1"/>
    <col min="7" max="7" width="13.33203125" style="53" customWidth="1"/>
    <col min="8" max="8" width="18.83203125" style="53" customWidth="1"/>
    <col min="9" max="9" width="12.33203125" style="53" customWidth="1"/>
    <col min="10" max="16384" width="9.16015625" style="53" customWidth="1"/>
  </cols>
  <sheetData>
    <row r="1" spans="1:9" s="53" customFormat="1" ht="19.5" customHeight="1">
      <c r="A1" s="2" t="s">
        <v>144</v>
      </c>
      <c r="B1" s="54"/>
      <c r="C1" s="54"/>
      <c r="D1" s="54"/>
      <c r="E1" s="4"/>
      <c r="F1" s="4"/>
      <c r="G1" s="4"/>
      <c r="H1" s="3"/>
      <c r="I1" s="5"/>
    </row>
    <row r="2" spans="1:9" s="53" customFormat="1" ht="27" customHeight="1">
      <c r="A2" s="6" t="s">
        <v>145</v>
      </c>
      <c r="B2" s="6"/>
      <c r="C2" s="6"/>
      <c r="D2" s="6"/>
      <c r="E2" s="6"/>
      <c r="F2" s="6"/>
      <c r="G2" s="6"/>
      <c r="H2" s="6"/>
      <c r="I2" s="6"/>
    </row>
    <row r="3" spans="1:9" s="53" customFormat="1" ht="24" customHeight="1">
      <c r="A3" s="7"/>
      <c r="B3" s="55"/>
      <c r="C3" s="55"/>
      <c r="D3" s="55"/>
      <c r="E3" s="56"/>
      <c r="F3" s="56"/>
      <c r="G3" s="56"/>
      <c r="H3" s="8"/>
      <c r="I3" s="72" t="s">
        <v>16</v>
      </c>
    </row>
    <row r="4" spans="1:9" s="53" customFormat="1" ht="18" customHeight="1">
      <c r="A4" s="11" t="s">
        <v>146</v>
      </c>
      <c r="B4" s="57" t="s">
        <v>147</v>
      </c>
      <c r="C4" s="58"/>
      <c r="D4" s="58"/>
      <c r="E4" s="59" t="s">
        <v>148</v>
      </c>
      <c r="F4" s="60"/>
      <c r="G4" s="60"/>
      <c r="H4" s="61" t="s">
        <v>149</v>
      </c>
      <c r="I4" s="61"/>
    </row>
    <row r="5" spans="1:9" s="53" customFormat="1" ht="33" customHeight="1">
      <c r="A5" s="11"/>
      <c r="B5" s="62" t="s">
        <v>150</v>
      </c>
      <c r="C5" s="61" t="s">
        <v>151</v>
      </c>
      <c r="D5" s="61" t="s">
        <v>152</v>
      </c>
      <c r="E5" s="63" t="s">
        <v>150</v>
      </c>
      <c r="F5" s="61" t="s">
        <v>151</v>
      </c>
      <c r="G5" s="61" t="s">
        <v>152</v>
      </c>
      <c r="H5" s="62" t="s">
        <v>153</v>
      </c>
      <c r="I5" s="62" t="s">
        <v>154</v>
      </c>
    </row>
    <row r="6" spans="1:9" s="53" customFormat="1" ht="24" customHeight="1">
      <c r="A6" s="64" t="s">
        <v>155</v>
      </c>
      <c r="B6" s="65">
        <f aca="true" t="shared" si="0" ref="B6:B11">SUM(C6:D6)</f>
        <v>0</v>
      </c>
      <c r="C6" s="65"/>
      <c r="D6" s="65"/>
      <c r="E6" s="65">
        <f aca="true" t="shared" si="1" ref="E6:E11">SUM(F6:G6)</f>
        <v>0</v>
      </c>
      <c r="F6" s="65"/>
      <c r="G6" s="65"/>
      <c r="H6" s="66">
        <f aca="true" t="shared" si="2" ref="H6:H11">E6-B6</f>
        <v>0</v>
      </c>
      <c r="I6" s="73" t="e">
        <f>H6/B6</f>
        <v>#DIV/0!</v>
      </c>
    </row>
    <row r="7" spans="1:9" s="53" customFormat="1" ht="24" customHeight="1">
      <c r="A7" s="67" t="s">
        <v>156</v>
      </c>
      <c r="B7" s="65">
        <f t="shared" si="0"/>
        <v>0</v>
      </c>
      <c r="C7" s="68"/>
      <c r="D7" s="68"/>
      <c r="E7" s="65">
        <f t="shared" si="1"/>
        <v>0</v>
      </c>
      <c r="F7" s="69"/>
      <c r="G7" s="69"/>
      <c r="H7" s="66">
        <f t="shared" si="2"/>
        <v>0</v>
      </c>
      <c r="I7" s="73" t="e">
        <f aca="true" t="shared" si="3" ref="I7:I11">(F7-C7)/C7</f>
        <v>#DIV/0!</v>
      </c>
    </row>
    <row r="8" spans="1:9" s="53" customFormat="1" ht="24" customHeight="1">
      <c r="A8" s="67" t="s">
        <v>157</v>
      </c>
      <c r="B8" s="65">
        <f t="shared" si="0"/>
        <v>4500</v>
      </c>
      <c r="C8" s="68">
        <v>4500</v>
      </c>
      <c r="D8" s="68"/>
      <c r="E8" s="65">
        <f t="shared" si="1"/>
        <v>4450</v>
      </c>
      <c r="F8" s="69">
        <v>4450</v>
      </c>
      <c r="G8" s="69"/>
      <c r="H8" s="66">
        <f t="shared" si="2"/>
        <v>-50</v>
      </c>
      <c r="I8" s="73">
        <f t="shared" si="3"/>
        <v>-0.011111111111111112</v>
      </c>
    </row>
    <row r="9" spans="1:9" s="53" customFormat="1" ht="24" customHeight="1">
      <c r="A9" s="67" t="s">
        <v>158</v>
      </c>
      <c r="B9" s="65">
        <f t="shared" si="0"/>
        <v>0</v>
      </c>
      <c r="C9" s="65"/>
      <c r="D9" s="65"/>
      <c r="E9" s="65">
        <f t="shared" si="1"/>
        <v>0</v>
      </c>
      <c r="F9" s="65"/>
      <c r="G9" s="65"/>
      <c r="H9" s="66">
        <f t="shared" si="2"/>
        <v>0</v>
      </c>
      <c r="I9" s="73" t="e">
        <f t="shared" si="3"/>
        <v>#DIV/0!</v>
      </c>
    </row>
    <row r="10" spans="1:9" s="53" customFormat="1" ht="24" customHeight="1">
      <c r="A10" s="70" t="s">
        <v>159</v>
      </c>
      <c r="B10" s="65">
        <f t="shared" si="0"/>
        <v>0</v>
      </c>
      <c r="C10" s="68"/>
      <c r="D10" s="68"/>
      <c r="E10" s="65">
        <f t="shared" si="1"/>
        <v>0</v>
      </c>
      <c r="F10" s="69"/>
      <c r="G10" s="69"/>
      <c r="H10" s="66">
        <f t="shared" si="2"/>
        <v>0</v>
      </c>
      <c r="I10" s="73" t="e">
        <f t="shared" si="3"/>
        <v>#DIV/0!</v>
      </c>
    </row>
    <row r="11" spans="1:9" s="53" customFormat="1" ht="24" customHeight="1">
      <c r="A11" s="70" t="s">
        <v>160</v>
      </c>
      <c r="B11" s="65">
        <f t="shared" si="0"/>
        <v>0</v>
      </c>
      <c r="C11" s="68"/>
      <c r="D11" s="68"/>
      <c r="E11" s="65">
        <f t="shared" si="1"/>
        <v>0</v>
      </c>
      <c r="F11" s="69"/>
      <c r="G11" s="69"/>
      <c r="H11" s="66">
        <f t="shared" si="2"/>
        <v>0</v>
      </c>
      <c r="I11" s="73" t="e">
        <f t="shared" si="3"/>
        <v>#DIV/0!</v>
      </c>
    </row>
    <row r="12" spans="5:7" s="53" customFormat="1" ht="12.75" customHeight="1">
      <c r="E12" s="71"/>
      <c r="F12" s="71"/>
      <c r="G12" s="71"/>
    </row>
    <row r="13" spans="5:7" s="53" customFormat="1" ht="12.75" customHeight="1">
      <c r="E13" s="71"/>
      <c r="F13" s="71"/>
      <c r="G13" s="71"/>
    </row>
    <row r="14" spans="5:7" s="53" customFormat="1" ht="12.75" customHeight="1">
      <c r="E14" s="71"/>
      <c r="F14" s="71"/>
      <c r="G14" s="71"/>
    </row>
    <row r="15" spans="5:7" s="53" customFormat="1" ht="12.75" customHeight="1">
      <c r="E15" s="71"/>
      <c r="F15" s="71"/>
      <c r="G15" s="71"/>
    </row>
    <row r="16" s="53" customFormat="1" ht="12.75" customHeight="1"/>
    <row r="17" spans="5:7" s="53" customFormat="1" ht="12.75" customHeight="1">
      <c r="E17" s="71"/>
      <c r="F17" s="71"/>
      <c r="G17" s="71"/>
    </row>
    <row r="18" s="53" customFormat="1" ht="12.75" customHeight="1"/>
    <row r="19" spans="5:7" s="53" customFormat="1" ht="12.75" customHeight="1">
      <c r="E19" s="71"/>
      <c r="F19" s="71"/>
      <c r="G19" s="71"/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1.3381944444444445" right="1.3381944444444445" top="1.3777777777777778" bottom="1.3777777777777778" header="0.5111111111111111" footer="0.5111111111111111"/>
  <pageSetup fitToHeight="100" fitToWidth="1" orientation="landscape" paperSize="9" scale="88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A1" sqref="A1:I1"/>
    </sheetView>
  </sheetViews>
  <sheetFormatPr defaultColWidth="12" defaultRowHeight="11.25"/>
  <cols>
    <col min="1" max="2" width="8.16015625" style="17" customWidth="1"/>
    <col min="3" max="3" width="16.5" style="17" customWidth="1"/>
    <col min="4" max="4" width="20.33203125" style="17" customWidth="1"/>
    <col min="5" max="5" width="14.16015625" style="17" customWidth="1"/>
    <col min="6" max="6" width="16.5" style="17" customWidth="1"/>
    <col min="7" max="7" width="16.83203125" style="17" customWidth="1"/>
    <col min="8" max="8" width="24.16015625" style="17" customWidth="1"/>
    <col min="9" max="9" width="22" style="17" customWidth="1"/>
    <col min="10" max="16384" width="12" style="17" customWidth="1"/>
  </cols>
  <sheetData>
    <row r="1" spans="1:9" s="17" customFormat="1" ht="33.75" customHeight="1">
      <c r="A1" s="18" t="s">
        <v>161</v>
      </c>
      <c r="B1" s="18"/>
      <c r="C1" s="18"/>
      <c r="D1" s="18"/>
      <c r="E1" s="18"/>
      <c r="F1" s="18"/>
      <c r="G1" s="18"/>
      <c r="H1" s="18"/>
      <c r="I1" s="18"/>
    </row>
    <row r="2" spans="1:9" s="17" customFormat="1" ht="24" customHeight="1">
      <c r="A2" s="19" t="s">
        <v>162</v>
      </c>
      <c r="B2" s="19"/>
      <c r="C2" s="19"/>
      <c r="D2" s="19"/>
      <c r="E2" s="19"/>
      <c r="F2" s="19"/>
      <c r="G2" s="19"/>
      <c r="H2" s="19"/>
      <c r="I2" s="19"/>
    </row>
    <row r="3" spans="1:9" s="17" customFormat="1" ht="21.75" customHeight="1">
      <c r="A3" s="20" t="s">
        <v>163</v>
      </c>
      <c r="B3" s="21"/>
      <c r="C3" s="21"/>
      <c r="D3" s="22" t="s">
        <v>164</v>
      </c>
      <c r="E3" s="22"/>
      <c r="F3" s="22"/>
      <c r="G3" s="22"/>
      <c r="H3" s="22"/>
      <c r="I3" s="22"/>
    </row>
    <row r="4" spans="1:9" s="17" customFormat="1" ht="21.75" customHeight="1">
      <c r="A4" s="23" t="s">
        <v>165</v>
      </c>
      <c r="B4" s="24"/>
      <c r="C4" s="24"/>
      <c r="D4" s="178" t="s">
        <v>133</v>
      </c>
      <c r="E4" s="25"/>
      <c r="F4" s="23" t="s">
        <v>166</v>
      </c>
      <c r="G4" s="26"/>
      <c r="H4" s="22" t="s">
        <v>134</v>
      </c>
      <c r="I4" s="22"/>
    </row>
    <row r="5" spans="1:9" s="17" customFormat="1" ht="21.75" customHeight="1">
      <c r="A5" s="23" t="s">
        <v>167</v>
      </c>
      <c r="B5" s="24"/>
      <c r="C5" s="24"/>
      <c r="D5" s="25" t="s">
        <v>168</v>
      </c>
      <c r="E5" s="25"/>
      <c r="F5" s="23" t="s">
        <v>169</v>
      </c>
      <c r="G5" s="26"/>
      <c r="H5" s="22" t="s">
        <v>170</v>
      </c>
      <c r="I5" s="22"/>
    </row>
    <row r="6" spans="1:9" s="17" customFormat="1" ht="21.75" customHeight="1">
      <c r="A6" s="27" t="s">
        <v>171</v>
      </c>
      <c r="B6" s="28"/>
      <c r="C6" s="29"/>
      <c r="D6" s="30" t="s">
        <v>172</v>
      </c>
      <c r="E6" s="30"/>
      <c r="F6" s="31" t="s">
        <v>173</v>
      </c>
      <c r="G6" s="32"/>
      <c r="H6" s="20">
        <v>45</v>
      </c>
      <c r="I6" s="49"/>
    </row>
    <row r="7" spans="1:9" s="17" customFormat="1" ht="21.75" customHeight="1">
      <c r="A7" s="33"/>
      <c r="B7" s="34"/>
      <c r="C7" s="35"/>
      <c r="D7" s="30" t="s">
        <v>174</v>
      </c>
      <c r="E7" s="30"/>
      <c r="F7" s="31" t="s">
        <v>174</v>
      </c>
      <c r="G7" s="32"/>
      <c r="H7" s="20">
        <v>45</v>
      </c>
      <c r="I7" s="49"/>
    </row>
    <row r="8" spans="1:9" s="17" customFormat="1" ht="33" customHeight="1">
      <c r="A8" s="36"/>
      <c r="B8" s="37"/>
      <c r="C8" s="38"/>
      <c r="D8" s="30" t="s">
        <v>175</v>
      </c>
      <c r="E8" s="30"/>
      <c r="F8" s="31" t="s">
        <v>176</v>
      </c>
      <c r="G8" s="32"/>
      <c r="H8" s="20">
        <v>0</v>
      </c>
      <c r="I8" s="49"/>
    </row>
    <row r="9" spans="1:9" s="17" customFormat="1" ht="21.75" customHeight="1">
      <c r="A9" s="22" t="s">
        <v>177</v>
      </c>
      <c r="B9" s="25" t="s">
        <v>178</v>
      </c>
      <c r="C9" s="25"/>
      <c r="D9" s="25"/>
      <c r="E9" s="25"/>
      <c r="F9" s="23" t="s">
        <v>179</v>
      </c>
      <c r="G9" s="24"/>
      <c r="H9" s="24"/>
      <c r="I9" s="26"/>
    </row>
    <row r="10" spans="1:9" s="17" customFormat="1" ht="78" customHeight="1">
      <c r="A10" s="22"/>
      <c r="B10" s="39" t="s">
        <v>180</v>
      </c>
      <c r="C10" s="39"/>
      <c r="D10" s="39"/>
      <c r="E10" s="39"/>
      <c r="F10" s="40" t="s">
        <v>181</v>
      </c>
      <c r="G10" s="41"/>
      <c r="H10" s="42"/>
      <c r="I10" s="50"/>
    </row>
    <row r="11" spans="1:9" s="17" customFormat="1" ht="24">
      <c r="A11" s="25" t="s">
        <v>182</v>
      </c>
      <c r="B11" s="43" t="s">
        <v>183</v>
      </c>
      <c r="C11" s="25" t="s">
        <v>184</v>
      </c>
      <c r="D11" s="25" t="s">
        <v>185</v>
      </c>
      <c r="E11" s="25" t="s">
        <v>186</v>
      </c>
      <c r="F11" s="25" t="s">
        <v>184</v>
      </c>
      <c r="G11" s="23" t="s">
        <v>185</v>
      </c>
      <c r="H11" s="26"/>
      <c r="I11" s="25" t="s">
        <v>186</v>
      </c>
    </row>
    <row r="12" spans="1:9" s="17" customFormat="1" ht="21.75" customHeight="1">
      <c r="A12" s="25"/>
      <c r="B12" s="25" t="s">
        <v>187</v>
      </c>
      <c r="C12" s="25" t="s">
        <v>188</v>
      </c>
      <c r="D12" s="30" t="s">
        <v>189</v>
      </c>
      <c r="E12" s="44"/>
      <c r="F12" s="45" t="s">
        <v>188</v>
      </c>
      <c r="G12" s="46" t="s">
        <v>190</v>
      </c>
      <c r="H12" s="46"/>
      <c r="I12" s="22" t="s">
        <v>191</v>
      </c>
    </row>
    <row r="13" spans="1:9" s="17" customFormat="1" ht="21.75" customHeight="1">
      <c r="A13" s="25"/>
      <c r="B13" s="22"/>
      <c r="C13" s="25"/>
      <c r="D13" s="30" t="s">
        <v>192</v>
      </c>
      <c r="E13" s="44"/>
      <c r="F13" s="47"/>
      <c r="G13" s="46" t="s">
        <v>193</v>
      </c>
      <c r="H13" s="46"/>
      <c r="I13" s="22" t="s">
        <v>194</v>
      </c>
    </row>
    <row r="14" spans="1:9" s="17" customFormat="1" ht="21.75" customHeight="1">
      <c r="A14" s="25"/>
      <c r="B14" s="22"/>
      <c r="C14" s="25"/>
      <c r="D14" s="30"/>
      <c r="E14" s="44"/>
      <c r="F14" s="47"/>
      <c r="G14" s="46" t="s">
        <v>195</v>
      </c>
      <c r="H14" s="46"/>
      <c r="I14" s="22" t="s">
        <v>196</v>
      </c>
    </row>
    <row r="15" spans="1:9" s="17" customFormat="1" ht="21.75" customHeight="1">
      <c r="A15" s="25"/>
      <c r="B15" s="22"/>
      <c r="C15" s="25"/>
      <c r="D15" s="30"/>
      <c r="E15" s="44"/>
      <c r="F15" s="47"/>
      <c r="G15" s="46" t="s">
        <v>197</v>
      </c>
      <c r="H15" s="46"/>
      <c r="I15" s="22" t="s">
        <v>198</v>
      </c>
    </row>
    <row r="16" spans="1:9" s="17" customFormat="1" ht="21.75" customHeight="1">
      <c r="A16" s="25"/>
      <c r="B16" s="22"/>
      <c r="C16" s="25"/>
      <c r="D16" s="30"/>
      <c r="E16" s="44"/>
      <c r="F16" s="47"/>
      <c r="G16" s="46" t="s">
        <v>199</v>
      </c>
      <c r="H16" s="46"/>
      <c r="I16" s="22" t="s">
        <v>200</v>
      </c>
    </row>
    <row r="17" spans="1:9" s="17" customFormat="1" ht="21.75" customHeight="1">
      <c r="A17" s="25"/>
      <c r="B17" s="22"/>
      <c r="C17" s="25"/>
      <c r="D17" s="30" t="s">
        <v>201</v>
      </c>
      <c r="E17" s="44"/>
      <c r="F17" s="48"/>
      <c r="G17" s="46" t="s">
        <v>202</v>
      </c>
      <c r="H17" s="46"/>
      <c r="I17" s="22" t="s">
        <v>203</v>
      </c>
    </row>
    <row r="18" spans="1:9" s="17" customFormat="1" ht="21.75" customHeight="1">
      <c r="A18" s="25"/>
      <c r="B18" s="22"/>
      <c r="C18" s="25" t="s">
        <v>204</v>
      </c>
      <c r="D18" s="30" t="s">
        <v>189</v>
      </c>
      <c r="E18" s="44"/>
      <c r="F18" s="45" t="s">
        <v>204</v>
      </c>
      <c r="G18" s="46" t="s">
        <v>205</v>
      </c>
      <c r="H18" s="46"/>
      <c r="I18" s="51" t="s">
        <v>206</v>
      </c>
    </row>
    <row r="19" spans="1:9" s="17" customFormat="1" ht="21.75" customHeight="1">
      <c r="A19" s="25"/>
      <c r="B19" s="22"/>
      <c r="C19" s="25"/>
      <c r="D19" s="30" t="s">
        <v>192</v>
      </c>
      <c r="E19" s="44"/>
      <c r="F19" s="47"/>
      <c r="G19" s="46" t="s">
        <v>207</v>
      </c>
      <c r="H19" s="46"/>
      <c r="I19" s="51" t="s">
        <v>206</v>
      </c>
    </row>
    <row r="20" spans="1:9" s="17" customFormat="1" ht="21.75" customHeight="1">
      <c r="A20" s="25"/>
      <c r="B20" s="22"/>
      <c r="C20" s="25"/>
      <c r="D20" s="30" t="s">
        <v>201</v>
      </c>
      <c r="E20" s="44"/>
      <c r="F20" s="48"/>
      <c r="G20" s="46" t="s">
        <v>208</v>
      </c>
      <c r="H20" s="46"/>
      <c r="I20" s="51" t="s">
        <v>206</v>
      </c>
    </row>
    <row r="21" spans="1:9" s="17" customFormat="1" ht="21.75" customHeight="1">
      <c r="A21" s="25"/>
      <c r="B21" s="22"/>
      <c r="C21" s="25" t="s">
        <v>209</v>
      </c>
      <c r="D21" s="30" t="s">
        <v>189</v>
      </c>
      <c r="E21" s="44"/>
      <c r="F21" s="45" t="s">
        <v>209</v>
      </c>
      <c r="G21" s="46" t="s">
        <v>210</v>
      </c>
      <c r="H21" s="46"/>
      <c r="I21" s="51" t="s">
        <v>206</v>
      </c>
    </row>
    <row r="22" spans="1:9" s="17" customFormat="1" ht="21.75" customHeight="1">
      <c r="A22" s="25"/>
      <c r="B22" s="22"/>
      <c r="C22" s="25" t="s">
        <v>211</v>
      </c>
      <c r="D22" s="30" t="s">
        <v>189</v>
      </c>
      <c r="E22" s="44"/>
      <c r="F22" s="45" t="s">
        <v>211</v>
      </c>
      <c r="G22" s="46" t="s">
        <v>212</v>
      </c>
      <c r="H22" s="46"/>
      <c r="I22" s="52" t="s">
        <v>213</v>
      </c>
    </row>
    <row r="23" spans="1:9" s="17" customFormat="1" ht="33" customHeight="1">
      <c r="A23" s="25"/>
      <c r="B23" s="45" t="s">
        <v>214</v>
      </c>
      <c r="C23" s="25" t="s">
        <v>215</v>
      </c>
      <c r="D23" s="30" t="s">
        <v>189</v>
      </c>
      <c r="E23" s="44"/>
      <c r="F23" s="45" t="s">
        <v>215</v>
      </c>
      <c r="G23" s="46" t="s">
        <v>216</v>
      </c>
      <c r="H23" s="46"/>
      <c r="I23" s="22" t="s">
        <v>217</v>
      </c>
    </row>
    <row r="24" spans="1:9" s="17" customFormat="1" ht="39" customHeight="1">
      <c r="A24" s="25"/>
      <c r="B24" s="48"/>
      <c r="C24" s="25" t="s">
        <v>218</v>
      </c>
      <c r="D24" s="30" t="s">
        <v>189</v>
      </c>
      <c r="E24" s="44"/>
      <c r="F24" s="45" t="s">
        <v>218</v>
      </c>
      <c r="G24" s="46" t="s">
        <v>219</v>
      </c>
      <c r="H24" s="46"/>
      <c r="I24" s="22" t="s">
        <v>220</v>
      </c>
    </row>
    <row r="25" spans="1:9" s="17" customFormat="1" ht="63" customHeight="1">
      <c r="A25" s="25"/>
      <c r="B25" s="25" t="s">
        <v>221</v>
      </c>
      <c r="C25" s="25" t="s">
        <v>222</v>
      </c>
      <c r="D25" s="30" t="s">
        <v>189</v>
      </c>
      <c r="E25" s="22"/>
      <c r="F25" s="25" t="s">
        <v>222</v>
      </c>
      <c r="G25" s="46" t="s">
        <v>223</v>
      </c>
      <c r="H25" s="46"/>
      <c r="I25" s="51" t="s">
        <v>206</v>
      </c>
    </row>
  </sheetData>
  <sheetProtection/>
  <mergeCells count="46">
    <mergeCell ref="A1:I1"/>
    <mergeCell ref="A2:I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E9"/>
    <mergeCell ref="F9:I9"/>
    <mergeCell ref="B10:E10"/>
    <mergeCell ref="F10:I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9:A10"/>
    <mergeCell ref="A11:A25"/>
    <mergeCell ref="B12:B22"/>
    <mergeCell ref="B23:B24"/>
    <mergeCell ref="C12:C17"/>
    <mergeCell ref="C18:C20"/>
    <mergeCell ref="F12:F17"/>
    <mergeCell ref="F18:F20"/>
    <mergeCell ref="A6:C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2" sqref="A2:G2"/>
    </sheetView>
  </sheetViews>
  <sheetFormatPr defaultColWidth="12" defaultRowHeight="11.25"/>
  <cols>
    <col min="1" max="16384" width="12" style="1" customWidth="1"/>
  </cols>
  <sheetData>
    <row r="1" spans="1:7" s="1" customFormat="1" ht="13.5">
      <c r="A1" s="2" t="s">
        <v>224</v>
      </c>
      <c r="B1" s="3"/>
      <c r="C1" s="3"/>
      <c r="D1" s="3"/>
      <c r="E1" s="4"/>
      <c r="F1" s="4"/>
      <c r="G1" s="5"/>
    </row>
    <row r="2" spans="1:7" s="1" customFormat="1" ht="22.5">
      <c r="A2" s="6" t="s">
        <v>225</v>
      </c>
      <c r="B2" s="6"/>
      <c r="C2" s="6"/>
      <c r="D2" s="6"/>
      <c r="E2" s="6"/>
      <c r="F2" s="6"/>
      <c r="G2" s="6"/>
    </row>
    <row r="3" spans="1:7" s="1" customFormat="1" ht="14.25">
      <c r="A3" s="7"/>
      <c r="B3" s="7"/>
      <c r="C3" s="7"/>
      <c r="D3" s="8"/>
      <c r="E3" s="9"/>
      <c r="F3" s="9"/>
      <c r="G3" s="10" t="s">
        <v>16</v>
      </c>
    </row>
    <row r="4" spans="1:7" s="1" customFormat="1" ht="13.5">
      <c r="A4" s="11" t="s">
        <v>73</v>
      </c>
      <c r="B4" s="11"/>
      <c r="C4" s="11"/>
      <c r="D4" s="11" t="s">
        <v>74</v>
      </c>
      <c r="E4" s="11" t="s">
        <v>226</v>
      </c>
      <c r="F4" s="11"/>
      <c r="G4" s="11"/>
    </row>
    <row r="5" spans="1:7" s="1" customFormat="1" ht="13.5">
      <c r="A5" s="11" t="s">
        <v>75</v>
      </c>
      <c r="B5" s="11" t="s">
        <v>76</v>
      </c>
      <c r="C5" s="11" t="s">
        <v>77</v>
      </c>
      <c r="D5" s="11"/>
      <c r="E5" s="12" t="s">
        <v>125</v>
      </c>
      <c r="F5" s="11" t="s">
        <v>71</v>
      </c>
      <c r="G5" s="11" t="s">
        <v>72</v>
      </c>
    </row>
    <row r="6" spans="1:7" s="1" customFormat="1" ht="13.5">
      <c r="A6" s="13" t="s">
        <v>78</v>
      </c>
      <c r="B6" s="13" t="s">
        <v>78</v>
      </c>
      <c r="C6" s="13" t="s">
        <v>78</v>
      </c>
      <c r="D6" s="13" t="s">
        <v>78</v>
      </c>
      <c r="E6" s="13">
        <v>1</v>
      </c>
      <c r="F6" s="13">
        <v>2</v>
      </c>
      <c r="G6" s="13">
        <v>3</v>
      </c>
    </row>
    <row r="7" spans="1:7" s="1" customFormat="1" ht="14.25">
      <c r="A7" s="14"/>
      <c r="B7" s="14"/>
      <c r="C7" s="14"/>
      <c r="D7" s="14"/>
      <c r="E7" s="15"/>
      <c r="F7" s="15"/>
      <c r="G7" s="15"/>
    </row>
    <row r="8" spans="1:7" s="1" customFormat="1" ht="14.25">
      <c r="A8" s="14"/>
      <c r="B8" s="14"/>
      <c r="C8" s="14"/>
      <c r="D8" s="14"/>
      <c r="E8" s="14">
        <f aca="true" t="shared" si="0" ref="E8:E16">SUM(F8:G8)</f>
        <v>0</v>
      </c>
      <c r="F8" s="14"/>
      <c r="G8" s="14"/>
    </row>
    <row r="9" spans="1:7" s="1" customFormat="1" ht="14.25">
      <c r="A9" s="14"/>
      <c r="B9" s="14"/>
      <c r="C9" s="14"/>
      <c r="D9" s="14"/>
      <c r="E9" s="14">
        <f t="shared" si="0"/>
        <v>0</v>
      </c>
      <c r="F9" s="14"/>
      <c r="G9" s="14"/>
    </row>
    <row r="10" spans="1:7" s="1" customFormat="1" ht="14.25">
      <c r="A10" s="14"/>
      <c r="B10" s="14"/>
      <c r="C10" s="14"/>
      <c r="D10" s="14"/>
      <c r="E10" s="14">
        <f t="shared" si="0"/>
        <v>0</v>
      </c>
      <c r="F10" s="14"/>
      <c r="G10" s="14"/>
    </row>
    <row r="11" spans="1:7" s="1" customFormat="1" ht="14.25">
      <c r="A11" s="14"/>
      <c r="B11" s="14"/>
      <c r="C11" s="14"/>
      <c r="D11" s="14"/>
      <c r="E11" s="14">
        <f t="shared" si="0"/>
        <v>0</v>
      </c>
      <c r="F11" s="14"/>
      <c r="G11" s="14"/>
    </row>
    <row r="12" spans="1:7" s="1" customFormat="1" ht="14.25">
      <c r="A12" s="14"/>
      <c r="B12" s="14"/>
      <c r="C12" s="14"/>
      <c r="D12" s="14"/>
      <c r="E12" s="14">
        <f t="shared" si="0"/>
        <v>0</v>
      </c>
      <c r="F12" s="14"/>
      <c r="G12" s="14"/>
    </row>
    <row r="13" spans="1:7" s="1" customFormat="1" ht="14.25">
      <c r="A13" s="14"/>
      <c r="B13" s="14"/>
      <c r="C13" s="14"/>
      <c r="D13" s="14"/>
      <c r="E13" s="14">
        <f t="shared" si="0"/>
        <v>0</v>
      </c>
      <c r="F13" s="14"/>
      <c r="G13" s="14"/>
    </row>
    <row r="14" spans="1:7" s="1" customFormat="1" ht="14.25">
      <c r="A14" s="14"/>
      <c r="B14" s="14"/>
      <c r="C14" s="14"/>
      <c r="D14" s="14"/>
      <c r="E14" s="14">
        <f t="shared" si="0"/>
        <v>0</v>
      </c>
      <c r="F14" s="14"/>
      <c r="G14" s="14"/>
    </row>
    <row r="15" spans="1:7" s="1" customFormat="1" ht="14.25">
      <c r="A15" s="14"/>
      <c r="B15" s="14"/>
      <c r="C15" s="14"/>
      <c r="D15" s="14"/>
      <c r="E15" s="14">
        <f t="shared" si="0"/>
        <v>0</v>
      </c>
      <c r="F15" s="14"/>
      <c r="G15" s="14"/>
    </row>
    <row r="16" spans="1:7" s="1" customFormat="1" ht="14.25">
      <c r="A16" s="14"/>
      <c r="B16" s="14"/>
      <c r="C16" s="14"/>
      <c r="D16" s="15" t="s">
        <v>70</v>
      </c>
      <c r="E16" s="14">
        <f t="shared" si="0"/>
        <v>0</v>
      </c>
      <c r="F16" s="14">
        <f>SUM(F8:F15)</f>
        <v>0</v>
      </c>
      <c r="G16" s="14">
        <f>SUM(G8:G15)</f>
        <v>0</v>
      </c>
    </row>
    <row r="17" spans="1:7" s="1" customFormat="1" ht="30" customHeight="1">
      <c r="A17" s="16" t="s">
        <v>143</v>
      </c>
      <c r="B17" s="16"/>
      <c r="C17" s="16"/>
      <c r="D17" s="16"/>
      <c r="E17" s="16"/>
      <c r="F17" s="16"/>
      <c r="G17" s="16"/>
    </row>
  </sheetData>
  <sheetProtection/>
  <mergeCells count="5">
    <mergeCell ref="A2:G2"/>
    <mergeCell ref="A4:C4"/>
    <mergeCell ref="E4:G4"/>
    <mergeCell ref="A17:G17"/>
    <mergeCell ref="D4:D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I9" sqref="I9"/>
    </sheetView>
  </sheetViews>
  <sheetFormatPr defaultColWidth="9.33203125" defaultRowHeight="11.25"/>
  <cols>
    <col min="1" max="1" width="122.33203125" style="0" customWidth="1"/>
  </cols>
  <sheetData>
    <row r="1" ht="31.5" customHeight="1">
      <c r="A1" s="169" t="s">
        <v>3</v>
      </c>
    </row>
    <row r="2" ht="31.5" customHeight="1">
      <c r="A2" s="170" t="s">
        <v>4</v>
      </c>
    </row>
    <row r="3" ht="31.5" customHeight="1">
      <c r="A3" s="170" t="s">
        <v>5</v>
      </c>
    </row>
    <row r="4" ht="31.5" customHeight="1">
      <c r="A4" s="170" t="s">
        <v>6</v>
      </c>
    </row>
    <row r="5" ht="31.5" customHeight="1">
      <c r="A5" s="170" t="s">
        <v>7</v>
      </c>
    </row>
    <row r="6" ht="31.5" customHeight="1">
      <c r="A6" s="170" t="s">
        <v>8</v>
      </c>
    </row>
    <row r="7" ht="31.5" customHeight="1">
      <c r="A7" s="170" t="s">
        <v>9</v>
      </c>
    </row>
    <row r="8" ht="31.5" customHeight="1">
      <c r="A8" s="170" t="s">
        <v>10</v>
      </c>
    </row>
    <row r="9" ht="31.5" customHeight="1">
      <c r="A9" s="170" t="s">
        <v>11</v>
      </c>
    </row>
    <row r="10" ht="31.5" customHeight="1">
      <c r="A10" s="171" t="s">
        <v>12</v>
      </c>
    </row>
    <row r="11" ht="31.5" customHeight="1">
      <c r="A11" s="171" t="s">
        <v>13</v>
      </c>
    </row>
    <row r="12" ht="21" customHeight="1"/>
    <row r="13" ht="21" customHeight="1"/>
    <row r="14" ht="21" customHeight="1"/>
    <row r="15" ht="21" customHeight="1"/>
    <row r="16" ht="21" customHeight="1"/>
  </sheetData>
  <sheetProtection/>
  <printOptions/>
  <pageMargins left="0.75" right="0.75" top="1" bottom="1" header="0.5111111111111111" footer="0.511111111111111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41.16015625" style="53" customWidth="1"/>
    <col min="2" max="2" width="18.66015625" style="53" customWidth="1"/>
    <col min="3" max="3" width="37.33203125" style="53" customWidth="1"/>
    <col min="4" max="4" width="18.33203125" style="53" customWidth="1"/>
    <col min="5" max="5" width="19" style="53" customWidth="1"/>
    <col min="6" max="6" width="22.5" style="53" customWidth="1"/>
    <col min="7" max="7" width="19" style="53" customWidth="1"/>
    <col min="8" max="8" width="16.83203125" style="53" customWidth="1"/>
    <col min="9" max="10" width="5.16015625" style="53" customWidth="1"/>
    <col min="11" max="15" width="6.83203125" style="53" customWidth="1"/>
    <col min="16" max="16384" width="9.16015625" style="53" customWidth="1"/>
  </cols>
  <sheetData>
    <row r="1" spans="1:15" s="53" customFormat="1" ht="16.5" customHeight="1">
      <c r="A1" s="53" t="s">
        <v>14</v>
      </c>
      <c r="B1" s="3"/>
      <c r="C1" s="4"/>
      <c r="D1" s="4"/>
      <c r="E1" s="4"/>
      <c r="F1" s="4"/>
      <c r="G1" s="5"/>
      <c r="H1" s="5"/>
      <c r="I1" s="4"/>
      <c r="J1" s="4"/>
      <c r="K1" s="4"/>
      <c r="L1" s="4"/>
      <c r="M1" s="4"/>
      <c r="N1" s="4"/>
      <c r="O1" s="4"/>
    </row>
    <row r="2" spans="1:15" s="53" customFormat="1" ht="23.25" customHeight="1">
      <c r="A2" s="6" t="s">
        <v>15</v>
      </c>
      <c r="B2" s="6"/>
      <c r="C2" s="6"/>
      <c r="D2" s="6"/>
      <c r="E2" s="6"/>
      <c r="F2" s="6"/>
      <c r="G2" s="6"/>
      <c r="H2" s="6"/>
      <c r="I2" s="97"/>
      <c r="J2" s="97"/>
      <c r="K2" s="97"/>
      <c r="L2" s="97"/>
      <c r="M2" s="97"/>
      <c r="N2" s="97"/>
      <c r="O2" s="97"/>
    </row>
    <row r="3" spans="1:15" s="53" customFormat="1" ht="14.25" customHeight="1">
      <c r="A3" s="135"/>
      <c r="B3" s="135"/>
      <c r="C3" s="135"/>
      <c r="D3" s="101"/>
      <c r="E3" s="101"/>
      <c r="F3" s="135"/>
      <c r="G3" s="135"/>
      <c r="H3" s="101" t="s">
        <v>16</v>
      </c>
      <c r="I3" s="9"/>
      <c r="J3" s="9"/>
      <c r="K3" s="9"/>
      <c r="L3" s="9"/>
      <c r="M3" s="9"/>
      <c r="N3" s="9"/>
      <c r="O3" s="9"/>
    </row>
    <row r="4" spans="1:15" s="53" customFormat="1" ht="16.5" customHeight="1">
      <c r="A4" s="136" t="s">
        <v>17</v>
      </c>
      <c r="B4" s="136"/>
      <c r="C4" s="136" t="s">
        <v>18</v>
      </c>
      <c r="D4" s="136"/>
      <c r="E4" s="136"/>
      <c r="F4" s="136"/>
      <c r="G4" s="136"/>
      <c r="H4" s="136"/>
      <c r="I4" s="102"/>
      <c r="J4" s="102"/>
      <c r="K4" s="102"/>
      <c r="L4" s="102"/>
      <c r="M4" s="102"/>
      <c r="N4" s="102"/>
      <c r="O4" s="102"/>
    </row>
    <row r="5" spans="1:15" s="53" customFormat="1" ht="32.25" customHeight="1">
      <c r="A5" s="136" t="s">
        <v>19</v>
      </c>
      <c r="B5" s="136" t="s">
        <v>20</v>
      </c>
      <c r="C5" s="136" t="s">
        <v>21</v>
      </c>
      <c r="D5" s="136" t="s">
        <v>22</v>
      </c>
      <c r="E5" s="136" t="s">
        <v>23</v>
      </c>
      <c r="F5" s="136" t="s">
        <v>24</v>
      </c>
      <c r="G5" s="136" t="s">
        <v>22</v>
      </c>
      <c r="H5" s="136" t="s">
        <v>23</v>
      </c>
      <c r="I5" s="102"/>
      <c r="J5" s="102"/>
      <c r="K5" s="102"/>
      <c r="L5" s="102"/>
      <c r="M5" s="102"/>
      <c r="N5" s="102"/>
      <c r="O5" s="102"/>
    </row>
    <row r="6" spans="1:15" s="53" customFormat="1" ht="16.5" customHeight="1">
      <c r="A6" s="137" t="s">
        <v>25</v>
      </c>
      <c r="B6" s="138">
        <f>D6</f>
        <v>2413613.5</v>
      </c>
      <c r="C6" s="139" t="s">
        <v>26</v>
      </c>
      <c r="D6" s="140">
        <f>G6+G9</f>
        <v>2413613.5</v>
      </c>
      <c r="E6" s="141">
        <v>0</v>
      </c>
      <c r="F6" s="142" t="s">
        <v>27</v>
      </c>
      <c r="G6" s="113">
        <f>G7+G8</f>
        <v>1963613.5</v>
      </c>
      <c r="H6" s="143">
        <f>SUM(H7:H8)</f>
        <v>0</v>
      </c>
      <c r="I6" s="108"/>
      <c r="J6" s="108"/>
      <c r="K6" s="108"/>
      <c r="L6" s="108"/>
      <c r="M6" s="108"/>
      <c r="N6" s="108"/>
      <c r="O6" s="108"/>
    </row>
    <row r="7" spans="1:15" s="53" customFormat="1" ht="16.5" customHeight="1">
      <c r="A7" s="144" t="s">
        <v>28</v>
      </c>
      <c r="B7" s="145"/>
      <c r="C7" s="146" t="s">
        <v>29</v>
      </c>
      <c r="D7" s="147">
        <v>0</v>
      </c>
      <c r="E7" s="148">
        <v>0</v>
      </c>
      <c r="F7" s="149" t="s">
        <v>30</v>
      </c>
      <c r="G7" s="107">
        <v>1727196.37</v>
      </c>
      <c r="H7" s="150">
        <v>0</v>
      </c>
      <c r="I7" s="108"/>
      <c r="J7" s="108"/>
      <c r="K7" s="108"/>
      <c r="L7" s="108"/>
      <c r="M7" s="108"/>
      <c r="N7" s="108"/>
      <c r="O7" s="108"/>
    </row>
    <row r="8" spans="1:15" s="53" customFormat="1" ht="16.5" customHeight="1">
      <c r="A8" s="151" t="s">
        <v>31</v>
      </c>
      <c r="B8" s="143">
        <v>0</v>
      </c>
      <c r="C8" s="149" t="s">
        <v>32</v>
      </c>
      <c r="D8" s="147">
        <v>0</v>
      </c>
      <c r="E8" s="148">
        <v>0</v>
      </c>
      <c r="F8" s="149" t="s">
        <v>33</v>
      </c>
      <c r="G8" s="113">
        <v>236417.13</v>
      </c>
      <c r="H8" s="141">
        <v>0</v>
      </c>
      <c r="I8" s="108"/>
      <c r="J8" s="108"/>
      <c r="K8" s="108"/>
      <c r="L8" s="108"/>
      <c r="M8" s="108"/>
      <c r="N8" s="108"/>
      <c r="O8" s="108"/>
    </row>
    <row r="9" spans="1:15" s="53" customFormat="1" ht="17.25" customHeight="1">
      <c r="A9" s="151" t="s">
        <v>34</v>
      </c>
      <c r="B9" s="145">
        <v>0</v>
      </c>
      <c r="C9" s="149" t="s">
        <v>35</v>
      </c>
      <c r="D9" s="147">
        <v>0</v>
      </c>
      <c r="E9" s="148">
        <v>0</v>
      </c>
      <c r="F9" s="149" t="s">
        <v>36</v>
      </c>
      <c r="G9" s="107">
        <v>450000</v>
      </c>
      <c r="H9" s="150">
        <v>0</v>
      </c>
      <c r="I9" s="108"/>
      <c r="J9" s="108"/>
      <c r="K9" s="108"/>
      <c r="L9" s="108"/>
      <c r="M9" s="108"/>
      <c r="N9" s="108"/>
      <c r="O9" s="108"/>
    </row>
    <row r="10" spans="1:15" s="53" customFormat="1" ht="16.5" customHeight="1">
      <c r="A10" s="144" t="s">
        <v>37</v>
      </c>
      <c r="B10" s="152"/>
      <c r="C10" s="153" t="s">
        <v>38</v>
      </c>
      <c r="D10" s="147">
        <v>0</v>
      </c>
      <c r="E10" s="148">
        <v>0</v>
      </c>
      <c r="F10" s="154" t="s">
        <v>39</v>
      </c>
      <c r="G10" s="155"/>
      <c r="H10" s="152"/>
      <c r="I10" s="108"/>
      <c r="J10" s="108"/>
      <c r="K10" s="108"/>
      <c r="L10" s="108"/>
      <c r="M10" s="108"/>
      <c r="N10" s="108"/>
      <c r="O10" s="108"/>
    </row>
    <row r="11" spans="1:15" s="53" customFormat="1" ht="16.5" customHeight="1">
      <c r="A11" s="151" t="s">
        <v>40</v>
      </c>
      <c r="B11" s="147">
        <f>B12+B13</f>
        <v>0</v>
      </c>
      <c r="C11" s="153" t="s">
        <v>41</v>
      </c>
      <c r="D11" s="147">
        <v>0</v>
      </c>
      <c r="E11" s="148">
        <v>0</v>
      </c>
      <c r="F11" s="154"/>
      <c r="G11" s="156"/>
      <c r="H11" s="145"/>
      <c r="I11" s="108"/>
      <c r="J11" s="108"/>
      <c r="K11" s="108"/>
      <c r="L11" s="108"/>
      <c r="M11" s="108"/>
      <c r="N11" s="108"/>
      <c r="O11" s="108"/>
    </row>
    <row r="12" spans="1:15" s="53" customFormat="1" ht="16.5" customHeight="1">
      <c r="A12" s="151" t="s">
        <v>28</v>
      </c>
      <c r="B12" s="145">
        <v>0</v>
      </c>
      <c r="C12" s="149" t="s">
        <v>42</v>
      </c>
      <c r="D12" s="147">
        <v>0</v>
      </c>
      <c r="E12" s="148">
        <v>0</v>
      </c>
      <c r="F12" s="154"/>
      <c r="G12" s="157"/>
      <c r="H12" s="145"/>
      <c r="I12" s="108"/>
      <c r="J12" s="108"/>
      <c r="K12" s="108"/>
      <c r="L12" s="108"/>
      <c r="M12" s="108"/>
      <c r="N12" s="108"/>
      <c r="O12" s="108"/>
    </row>
    <row r="13" spans="1:15" s="53" customFormat="1" ht="16.5" customHeight="1">
      <c r="A13" s="151" t="s">
        <v>37</v>
      </c>
      <c r="B13" s="152"/>
      <c r="C13" s="153" t="s">
        <v>43</v>
      </c>
      <c r="D13" s="147"/>
      <c r="E13" s="148">
        <v>0</v>
      </c>
      <c r="F13" s="154"/>
      <c r="G13" s="157"/>
      <c r="H13" s="157"/>
      <c r="I13" s="108"/>
      <c r="J13" s="108"/>
      <c r="K13" s="108"/>
      <c r="L13" s="108"/>
      <c r="M13" s="108"/>
      <c r="N13" s="108"/>
      <c r="O13" s="108"/>
    </row>
    <row r="14" spans="1:15" s="53" customFormat="1" ht="16.5" customHeight="1">
      <c r="A14" s="151"/>
      <c r="B14" s="158"/>
      <c r="C14" s="153" t="s">
        <v>44</v>
      </c>
      <c r="D14" s="147"/>
      <c r="E14" s="148">
        <v>0</v>
      </c>
      <c r="F14" s="154"/>
      <c r="G14" s="157"/>
      <c r="H14" s="157"/>
      <c r="I14" s="108"/>
      <c r="J14" s="108"/>
      <c r="K14" s="108"/>
      <c r="L14" s="108"/>
      <c r="M14" s="108"/>
      <c r="N14" s="108"/>
      <c r="O14" s="108"/>
    </row>
    <row r="15" spans="1:15" s="53" customFormat="1" ht="16.5" customHeight="1">
      <c r="A15" s="151"/>
      <c r="B15" s="158"/>
      <c r="C15" s="153" t="s">
        <v>45</v>
      </c>
      <c r="D15" s="147"/>
      <c r="E15" s="148">
        <v>0</v>
      </c>
      <c r="F15" s="154"/>
      <c r="G15" s="157"/>
      <c r="H15" s="157"/>
      <c r="I15" s="108"/>
      <c r="J15" s="108"/>
      <c r="K15" s="108"/>
      <c r="L15" s="108"/>
      <c r="M15" s="108"/>
      <c r="N15" s="108"/>
      <c r="O15" s="108"/>
    </row>
    <row r="16" spans="1:15" s="53" customFormat="1" ht="16.5" customHeight="1">
      <c r="A16" s="151"/>
      <c r="B16" s="145"/>
      <c r="C16" s="153" t="s">
        <v>46</v>
      </c>
      <c r="D16" s="147"/>
      <c r="E16" s="148">
        <v>0</v>
      </c>
      <c r="F16" s="154"/>
      <c r="G16" s="157"/>
      <c r="H16" s="157"/>
      <c r="I16" s="108"/>
      <c r="J16" s="108"/>
      <c r="K16" s="108"/>
      <c r="L16" s="108"/>
      <c r="M16" s="108"/>
      <c r="N16" s="108"/>
      <c r="O16" s="108"/>
    </row>
    <row r="17" spans="1:15" s="53" customFormat="1" ht="16.5" customHeight="1">
      <c r="A17" s="151"/>
      <c r="B17" s="158"/>
      <c r="C17" s="153" t="s">
        <v>47</v>
      </c>
      <c r="D17" s="147">
        <v>0</v>
      </c>
      <c r="E17" s="148">
        <v>0</v>
      </c>
      <c r="F17" s="154"/>
      <c r="G17" s="157"/>
      <c r="H17" s="157"/>
      <c r="I17" s="108"/>
      <c r="J17" s="108"/>
      <c r="K17" s="108"/>
      <c r="L17" s="108"/>
      <c r="M17" s="108"/>
      <c r="N17" s="108"/>
      <c r="O17" s="108"/>
    </row>
    <row r="18" spans="1:15" s="53" customFormat="1" ht="16.5" customHeight="1">
      <c r="A18" s="144"/>
      <c r="B18" s="158"/>
      <c r="C18" s="153" t="s">
        <v>48</v>
      </c>
      <c r="D18" s="147">
        <v>0</v>
      </c>
      <c r="E18" s="148">
        <v>0</v>
      </c>
      <c r="F18" s="154"/>
      <c r="G18" s="157"/>
      <c r="H18" s="157"/>
      <c r="I18" s="108"/>
      <c r="J18" s="108"/>
      <c r="K18" s="108"/>
      <c r="L18" s="108"/>
      <c r="M18" s="108"/>
      <c r="N18" s="108"/>
      <c r="O18" s="108"/>
    </row>
    <row r="19" spans="1:15" s="53" customFormat="1" ht="16.5" customHeight="1">
      <c r="A19" s="151"/>
      <c r="B19" s="158"/>
      <c r="C19" s="153" t="s">
        <v>49</v>
      </c>
      <c r="D19" s="147">
        <v>0</v>
      </c>
      <c r="E19" s="148">
        <v>0</v>
      </c>
      <c r="F19" s="154"/>
      <c r="G19" s="157"/>
      <c r="H19" s="157"/>
      <c r="I19" s="108"/>
      <c r="J19" s="108"/>
      <c r="K19" s="108"/>
      <c r="L19" s="108"/>
      <c r="M19" s="108"/>
      <c r="N19" s="108"/>
      <c r="O19" s="108"/>
    </row>
    <row r="20" spans="1:15" s="53" customFormat="1" ht="16.5" customHeight="1">
      <c r="A20" s="151"/>
      <c r="B20" s="159"/>
      <c r="C20" s="153" t="s">
        <v>50</v>
      </c>
      <c r="D20" s="147">
        <v>0</v>
      </c>
      <c r="E20" s="148">
        <v>0</v>
      </c>
      <c r="F20" s="154"/>
      <c r="G20" s="157"/>
      <c r="H20" s="157"/>
      <c r="I20" s="108"/>
      <c r="J20" s="108"/>
      <c r="K20" s="108"/>
      <c r="L20" s="108"/>
      <c r="M20" s="108"/>
      <c r="N20" s="108"/>
      <c r="O20" s="108"/>
    </row>
    <row r="21" spans="1:15" s="53" customFormat="1" ht="16.5" customHeight="1">
      <c r="A21" s="151"/>
      <c r="B21" s="159"/>
      <c r="C21" s="153" t="s">
        <v>51</v>
      </c>
      <c r="D21" s="147">
        <v>0</v>
      </c>
      <c r="E21" s="148">
        <v>0</v>
      </c>
      <c r="F21" s="154"/>
      <c r="G21" s="157"/>
      <c r="H21" s="157"/>
      <c r="I21" s="108"/>
      <c r="J21" s="108"/>
      <c r="K21" s="108"/>
      <c r="L21" s="108"/>
      <c r="M21" s="108"/>
      <c r="N21" s="108"/>
      <c r="O21" s="108"/>
    </row>
    <row r="22" spans="1:15" s="53" customFormat="1" ht="16.5" customHeight="1">
      <c r="A22" s="160"/>
      <c r="B22" s="157"/>
      <c r="C22" s="153" t="s">
        <v>52</v>
      </c>
      <c r="D22" s="147">
        <v>0</v>
      </c>
      <c r="E22" s="148">
        <v>0</v>
      </c>
      <c r="F22" s="154"/>
      <c r="G22" s="157"/>
      <c r="H22" s="157"/>
      <c r="I22" s="108"/>
      <c r="J22" s="108"/>
      <c r="K22" s="108"/>
      <c r="L22" s="108"/>
      <c r="M22" s="108"/>
      <c r="N22" s="108"/>
      <c r="O22" s="108"/>
    </row>
    <row r="23" spans="1:15" s="53" customFormat="1" ht="16.5" customHeight="1">
      <c r="A23" s="151"/>
      <c r="B23" s="157"/>
      <c r="C23" s="153" t="s">
        <v>53</v>
      </c>
      <c r="D23" s="147">
        <v>0</v>
      </c>
      <c r="E23" s="148">
        <v>0</v>
      </c>
      <c r="F23" s="154"/>
      <c r="G23" s="157"/>
      <c r="H23" s="157"/>
      <c r="I23" s="108"/>
      <c r="J23" s="108"/>
      <c r="K23" s="108"/>
      <c r="L23" s="108"/>
      <c r="M23" s="108"/>
      <c r="N23" s="108"/>
      <c r="O23" s="108"/>
    </row>
    <row r="24" spans="1:15" s="53" customFormat="1" ht="16.5" customHeight="1">
      <c r="A24" s="144"/>
      <c r="B24" s="157"/>
      <c r="C24" s="153" t="s">
        <v>54</v>
      </c>
      <c r="D24" s="147"/>
      <c r="E24" s="148">
        <v>0</v>
      </c>
      <c r="F24" s="154"/>
      <c r="G24" s="157"/>
      <c r="H24" s="157"/>
      <c r="I24" s="108"/>
      <c r="J24" s="108"/>
      <c r="K24" s="108"/>
      <c r="L24" s="108"/>
      <c r="M24" s="108"/>
      <c r="N24" s="108"/>
      <c r="O24" s="108"/>
    </row>
    <row r="25" spans="1:15" s="53" customFormat="1" ht="16.5" customHeight="1">
      <c r="A25" s="144"/>
      <c r="B25" s="157"/>
      <c r="C25" s="153" t="s">
        <v>55</v>
      </c>
      <c r="D25" s="147">
        <v>0</v>
      </c>
      <c r="E25" s="148">
        <v>0</v>
      </c>
      <c r="F25" s="154"/>
      <c r="G25" s="157"/>
      <c r="H25" s="157"/>
      <c r="I25" s="108"/>
      <c r="J25" s="108"/>
      <c r="K25" s="108"/>
      <c r="L25" s="108"/>
      <c r="M25" s="108"/>
      <c r="N25" s="108"/>
      <c r="O25" s="108"/>
    </row>
    <row r="26" spans="1:15" s="53" customFormat="1" ht="16.5" customHeight="1">
      <c r="A26" s="151"/>
      <c r="B26" s="159"/>
      <c r="C26" s="153" t="s">
        <v>56</v>
      </c>
      <c r="D26" s="147">
        <v>0</v>
      </c>
      <c r="E26" s="148">
        <v>0</v>
      </c>
      <c r="F26" s="154"/>
      <c r="G26" s="157"/>
      <c r="H26" s="157"/>
      <c r="I26" s="108"/>
      <c r="J26" s="108"/>
      <c r="K26" s="108"/>
      <c r="L26" s="108"/>
      <c r="M26" s="108"/>
      <c r="N26" s="108"/>
      <c r="O26" s="108"/>
    </row>
    <row r="27" spans="1:15" s="53" customFormat="1" ht="16.5" customHeight="1">
      <c r="A27" s="151"/>
      <c r="B27" s="159"/>
      <c r="C27" s="153" t="s">
        <v>57</v>
      </c>
      <c r="D27" s="147">
        <v>0</v>
      </c>
      <c r="E27" s="148">
        <v>0</v>
      </c>
      <c r="F27" s="154"/>
      <c r="G27" s="157"/>
      <c r="H27" s="157"/>
      <c r="I27" s="108"/>
      <c r="J27" s="108"/>
      <c r="K27" s="108"/>
      <c r="L27" s="108"/>
      <c r="M27" s="108"/>
      <c r="N27" s="108"/>
      <c r="O27" s="108"/>
    </row>
    <row r="28" spans="1:15" s="53" customFormat="1" ht="16.5" customHeight="1">
      <c r="A28" s="160" t="s">
        <v>58</v>
      </c>
      <c r="B28" s="161">
        <f>SUM(B11,B6)</f>
        <v>2413613.5</v>
      </c>
      <c r="C28" s="162" t="s">
        <v>59</v>
      </c>
      <c r="D28" s="147">
        <v>0</v>
      </c>
      <c r="E28" s="148">
        <v>0</v>
      </c>
      <c r="F28" s="154"/>
      <c r="G28" s="157"/>
      <c r="H28" s="157"/>
      <c r="I28" s="108"/>
      <c r="J28" s="108"/>
      <c r="K28" s="108"/>
      <c r="L28" s="108"/>
      <c r="M28" s="108"/>
      <c r="N28" s="108"/>
      <c r="O28" s="108"/>
    </row>
    <row r="29" spans="1:15" s="53" customFormat="1" ht="16.5" customHeight="1">
      <c r="A29" s="151" t="s">
        <v>60</v>
      </c>
      <c r="B29" s="163"/>
      <c r="C29" s="153" t="s">
        <v>61</v>
      </c>
      <c r="D29" s="147">
        <v>0</v>
      </c>
      <c r="E29" s="148">
        <v>0</v>
      </c>
      <c r="F29" s="164"/>
      <c r="G29" s="157"/>
      <c r="H29" s="145"/>
      <c r="I29" s="108"/>
      <c r="J29" s="108"/>
      <c r="K29" s="108"/>
      <c r="L29" s="108"/>
      <c r="M29" s="108"/>
      <c r="N29" s="108"/>
      <c r="O29" s="108"/>
    </row>
    <row r="30" spans="1:15" s="53" customFormat="1" ht="16.5" customHeight="1">
      <c r="A30" s="144"/>
      <c r="B30" s="165"/>
      <c r="C30" s="149" t="s">
        <v>62</v>
      </c>
      <c r="D30" s="145">
        <v>0</v>
      </c>
      <c r="E30" s="150">
        <v>0</v>
      </c>
      <c r="F30" s="164" t="s">
        <v>63</v>
      </c>
      <c r="G30" s="94">
        <f>G6+G9</f>
        <v>2413613.5</v>
      </c>
      <c r="H30" s="159">
        <f>H9+H6</f>
        <v>0</v>
      </c>
      <c r="I30" s="108"/>
      <c r="J30" s="108"/>
      <c r="K30" s="108"/>
      <c r="L30" s="108"/>
      <c r="M30" s="108"/>
      <c r="N30" s="108"/>
      <c r="O30" s="108"/>
    </row>
    <row r="31" spans="1:15" s="53" customFormat="1" ht="16.5" customHeight="1">
      <c r="A31" s="144"/>
      <c r="B31" s="166"/>
      <c r="C31" s="160" t="s">
        <v>63</v>
      </c>
      <c r="D31" s="167">
        <f>D6+D7+D8+D9+D10+D11+D12+D13+D14+D15+D16+D17+D18+D19+D20+D21+D22+D23+D24+D25+D26+D27+D28+D29+D30</f>
        <v>2413613.5</v>
      </c>
      <c r="E31" s="168">
        <f>E30+E29+E28+E27+E26+E25+E24+E23+E22+E21+E20+E19+E18+E17+E16+E15+E14+E13+E12+E11+E10+E9+E8+E7+E6</f>
        <v>0</v>
      </c>
      <c r="F31" s="151" t="s">
        <v>64</v>
      </c>
      <c r="G31" s="157">
        <f>D32</f>
        <v>0</v>
      </c>
      <c r="H31" s="159">
        <f>E32</f>
        <v>0</v>
      </c>
      <c r="I31" s="108"/>
      <c r="J31" s="108"/>
      <c r="K31" s="108"/>
      <c r="L31" s="108"/>
      <c r="M31" s="108"/>
      <c r="N31" s="108"/>
      <c r="O31" s="108"/>
    </row>
    <row r="32" spans="1:15" s="53" customFormat="1" ht="16.5" customHeight="1">
      <c r="A32" s="144"/>
      <c r="B32" s="166"/>
      <c r="C32" s="151" t="s">
        <v>64</v>
      </c>
      <c r="D32" s="94"/>
      <c r="E32" s="157">
        <f>B12-E31</f>
        <v>0</v>
      </c>
      <c r="F32" s="151"/>
      <c r="G32" s="157"/>
      <c r="H32" s="159"/>
      <c r="I32" s="108"/>
      <c r="J32" s="108"/>
      <c r="K32" s="108"/>
      <c r="L32" s="108"/>
      <c r="M32" s="108"/>
      <c r="N32" s="108"/>
      <c r="O32" s="108"/>
    </row>
    <row r="33" spans="1:15" s="53" customFormat="1" ht="16.5" customHeight="1">
      <c r="A33" s="160" t="s">
        <v>65</v>
      </c>
      <c r="B33" s="166">
        <f>B28+B29</f>
        <v>2413613.5</v>
      </c>
      <c r="C33" s="160" t="s">
        <v>66</v>
      </c>
      <c r="D33" s="163">
        <f>D31+D32</f>
        <v>2413613.5</v>
      </c>
      <c r="E33" s="145">
        <f>E31+E32</f>
        <v>0</v>
      </c>
      <c r="F33" s="160" t="s">
        <v>66</v>
      </c>
      <c r="G33" s="94">
        <f>G30+G31</f>
        <v>2413613.5</v>
      </c>
      <c r="H33" s="158">
        <f>H30+H31</f>
        <v>0</v>
      </c>
      <c r="I33" s="108"/>
      <c r="J33" s="108"/>
      <c r="K33" s="108"/>
      <c r="L33" s="108"/>
      <c r="M33" s="108"/>
      <c r="N33" s="108"/>
      <c r="O33" s="108"/>
    </row>
    <row r="34" spans="1:15" s="53" customFormat="1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3" customFormat="1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3" customFormat="1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3" customFormat="1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3" customFormat="1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3" customFormat="1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s="53" customFormat="1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s="53" customFormat="1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53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s="53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s="53" customFormat="1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s="53" customFormat="1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</sheetData>
  <sheetProtection/>
  <mergeCells count="4">
    <mergeCell ref="G1:H1"/>
    <mergeCell ref="A2:H2"/>
    <mergeCell ref="A4:B4"/>
    <mergeCell ref="C4:H4"/>
  </mergeCells>
  <printOptions horizontalCentered="1"/>
  <pageMargins left="0.5902777777777778" right="0.5902777777777778" top="0.5902777777777778" bottom="0.5902777777777778" header="0.3541666666666667" footer="0.275"/>
  <pageSetup fitToHeight="100" fitToWidth="1" orientation="landscape" paperSize="9" scale="8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3" width="9.66015625" style="53" customWidth="1"/>
    <col min="4" max="4" width="30.83203125" style="53" customWidth="1"/>
    <col min="5" max="5" width="21.83203125" style="53" customWidth="1"/>
    <col min="6" max="6" width="20.5" style="53" customWidth="1"/>
    <col min="7" max="7" width="20.83203125" style="53" customWidth="1"/>
    <col min="8" max="8" width="23.5" style="53" customWidth="1"/>
    <col min="9" max="16384" width="9.16015625" style="53" customWidth="1"/>
  </cols>
  <sheetData>
    <row r="1" spans="1:8" s="53" customFormat="1" ht="19.5" customHeight="1">
      <c r="A1" s="53" t="s">
        <v>67</v>
      </c>
      <c r="B1" s="3"/>
      <c r="C1" s="3"/>
      <c r="D1" s="3"/>
      <c r="E1" s="4"/>
      <c r="F1" s="4"/>
      <c r="G1" s="5"/>
      <c r="H1" s="4"/>
    </row>
    <row r="2" spans="1:8" s="53" customFormat="1" ht="22.5" customHeight="1">
      <c r="A2" s="6" t="s">
        <v>68</v>
      </c>
      <c r="B2" s="6"/>
      <c r="C2" s="6"/>
      <c r="D2" s="6"/>
      <c r="E2" s="6"/>
      <c r="F2" s="6"/>
      <c r="G2" s="6"/>
      <c r="H2" s="97"/>
    </row>
    <row r="3" spans="1:8" s="53" customFormat="1" ht="16.5" customHeight="1">
      <c r="A3" s="7"/>
      <c r="B3" s="7"/>
      <c r="C3" s="7"/>
      <c r="D3" s="8"/>
      <c r="E3" s="9"/>
      <c r="F3" s="9"/>
      <c r="G3" s="87" t="s">
        <v>16</v>
      </c>
      <c r="H3" s="9"/>
    </row>
    <row r="4" spans="1:8" s="53" customFormat="1" ht="22.5" customHeight="1">
      <c r="A4" s="11" t="s">
        <v>69</v>
      </c>
      <c r="B4" s="11"/>
      <c r="C4" s="11"/>
      <c r="D4" s="11"/>
      <c r="E4" s="11" t="s">
        <v>70</v>
      </c>
      <c r="F4" s="11" t="s">
        <v>71</v>
      </c>
      <c r="G4" s="11" t="s">
        <v>72</v>
      </c>
      <c r="H4" s="88"/>
    </row>
    <row r="5" spans="1:8" s="53" customFormat="1" ht="17.25" customHeight="1">
      <c r="A5" s="11" t="s">
        <v>73</v>
      </c>
      <c r="B5" s="11"/>
      <c r="C5" s="11"/>
      <c r="D5" s="11" t="s">
        <v>74</v>
      </c>
      <c r="E5" s="11"/>
      <c r="F5" s="11"/>
      <c r="G5" s="11"/>
      <c r="H5" s="88"/>
    </row>
    <row r="6" spans="1:8" s="53" customFormat="1" ht="22.5" customHeight="1">
      <c r="A6" s="11" t="s">
        <v>75</v>
      </c>
      <c r="B6" s="11" t="s">
        <v>76</v>
      </c>
      <c r="C6" s="11" t="s">
        <v>77</v>
      </c>
      <c r="D6" s="11"/>
      <c r="E6" s="11"/>
      <c r="F6" s="11"/>
      <c r="G6" s="11"/>
      <c r="H6" s="88"/>
    </row>
    <row r="7" spans="1:8" s="53" customFormat="1" ht="16.5" customHeight="1">
      <c r="A7" s="13" t="s">
        <v>78</v>
      </c>
      <c r="B7" s="13" t="s">
        <v>78</v>
      </c>
      <c r="C7" s="13" t="s">
        <v>78</v>
      </c>
      <c r="D7" s="13" t="s">
        <v>78</v>
      </c>
      <c r="E7" s="13">
        <v>1</v>
      </c>
      <c r="F7" s="13">
        <v>2</v>
      </c>
      <c r="G7" s="13">
        <v>3</v>
      </c>
      <c r="H7" s="85"/>
    </row>
    <row r="8" spans="1:7" s="53" customFormat="1" ht="21.75" customHeight="1">
      <c r="A8" s="76">
        <v>205</v>
      </c>
      <c r="B8" s="77" t="s">
        <v>79</v>
      </c>
      <c r="C8" s="77" t="s">
        <v>80</v>
      </c>
      <c r="D8" s="76" t="s">
        <v>81</v>
      </c>
      <c r="E8" s="78">
        <f aca="true" t="shared" si="0" ref="E8:E23">SUM(F8:G8)</f>
        <v>1963613.5</v>
      </c>
      <c r="F8" s="78">
        <v>1963613.5</v>
      </c>
      <c r="G8" s="78"/>
    </row>
    <row r="9" spans="1:7" s="53" customFormat="1" ht="21.75" customHeight="1">
      <c r="A9" s="76">
        <v>205</v>
      </c>
      <c r="B9" s="77" t="s">
        <v>79</v>
      </c>
      <c r="C9" s="77" t="s">
        <v>80</v>
      </c>
      <c r="D9" s="76" t="s">
        <v>81</v>
      </c>
      <c r="E9" s="78">
        <f t="shared" si="0"/>
        <v>450000</v>
      </c>
      <c r="F9" s="78"/>
      <c r="G9" s="78">
        <v>450000</v>
      </c>
    </row>
    <row r="10" spans="1:7" s="53" customFormat="1" ht="21.75" customHeight="1">
      <c r="A10" s="133"/>
      <c r="B10" s="133"/>
      <c r="C10" s="133"/>
      <c r="D10" s="133"/>
      <c r="E10" s="78">
        <f t="shared" si="0"/>
        <v>0</v>
      </c>
      <c r="F10" s="78"/>
      <c r="G10" s="78"/>
    </row>
    <row r="11" spans="1:7" s="53" customFormat="1" ht="21.75" customHeight="1">
      <c r="A11" s="133"/>
      <c r="B11" s="133"/>
      <c r="C11" s="133"/>
      <c r="D11" s="133"/>
      <c r="E11" s="133">
        <f t="shared" si="0"/>
        <v>0</v>
      </c>
      <c r="F11" s="133"/>
      <c r="G11" s="133"/>
    </row>
    <row r="12" spans="1:7" s="53" customFormat="1" ht="21.75" customHeight="1">
      <c r="A12" s="133"/>
      <c r="B12" s="133"/>
      <c r="C12" s="133"/>
      <c r="D12" s="133"/>
      <c r="E12" s="133">
        <f t="shared" si="0"/>
        <v>0</v>
      </c>
      <c r="F12" s="133"/>
      <c r="G12" s="133"/>
    </row>
    <row r="13" spans="1:7" s="53" customFormat="1" ht="21.75" customHeight="1">
      <c r="A13" s="133"/>
      <c r="B13" s="133"/>
      <c r="C13" s="133"/>
      <c r="D13" s="133"/>
      <c r="E13" s="133">
        <f t="shared" si="0"/>
        <v>0</v>
      </c>
      <c r="F13" s="133"/>
      <c r="G13" s="133"/>
    </row>
    <row r="14" spans="1:7" s="53" customFormat="1" ht="21.75" customHeight="1">
      <c r="A14" s="133"/>
      <c r="B14" s="133"/>
      <c r="C14" s="133"/>
      <c r="D14" s="133"/>
      <c r="E14" s="133">
        <f t="shared" si="0"/>
        <v>0</v>
      </c>
      <c r="F14" s="133"/>
      <c r="G14" s="133"/>
    </row>
    <row r="15" spans="1:7" s="53" customFormat="1" ht="21.75" customHeight="1">
      <c r="A15" s="133"/>
      <c r="B15" s="133"/>
      <c r="C15" s="133"/>
      <c r="D15" s="133"/>
      <c r="E15" s="133">
        <f t="shared" si="0"/>
        <v>0</v>
      </c>
      <c r="F15" s="133"/>
      <c r="G15" s="133"/>
    </row>
    <row r="16" spans="1:7" s="53" customFormat="1" ht="21.75" customHeight="1">
      <c r="A16" s="133"/>
      <c r="B16" s="133"/>
      <c r="C16" s="133"/>
      <c r="D16" s="133"/>
      <c r="E16" s="133">
        <f t="shared" si="0"/>
        <v>0</v>
      </c>
      <c r="F16" s="133"/>
      <c r="G16" s="133"/>
    </row>
    <row r="17" spans="1:7" s="53" customFormat="1" ht="21.75" customHeight="1">
      <c r="A17" s="133"/>
      <c r="B17" s="133"/>
      <c r="C17" s="133"/>
      <c r="D17" s="133"/>
      <c r="E17" s="133">
        <f t="shared" si="0"/>
        <v>0</v>
      </c>
      <c r="F17" s="133"/>
      <c r="G17" s="133"/>
    </row>
    <row r="18" spans="1:7" s="53" customFormat="1" ht="21.75" customHeight="1">
      <c r="A18" s="133"/>
      <c r="B18" s="133"/>
      <c r="C18" s="133"/>
      <c r="D18" s="133"/>
      <c r="E18" s="133">
        <f t="shared" si="0"/>
        <v>0</v>
      </c>
      <c r="F18" s="133"/>
      <c r="G18" s="133"/>
    </row>
    <row r="19" spans="1:7" s="53" customFormat="1" ht="21.75" customHeight="1">
      <c r="A19" s="133"/>
      <c r="B19" s="133"/>
      <c r="C19" s="133"/>
      <c r="D19" s="133"/>
      <c r="E19" s="133">
        <f t="shared" si="0"/>
        <v>0</v>
      </c>
      <c r="F19" s="133"/>
      <c r="G19" s="133"/>
    </row>
    <row r="20" spans="1:7" s="53" customFormat="1" ht="21.75" customHeight="1">
      <c r="A20" s="133"/>
      <c r="B20" s="133"/>
      <c r="C20" s="133"/>
      <c r="D20" s="133"/>
      <c r="E20" s="133">
        <f t="shared" si="0"/>
        <v>0</v>
      </c>
      <c r="F20" s="133"/>
      <c r="G20" s="133"/>
    </row>
    <row r="21" spans="1:7" s="53" customFormat="1" ht="21.75" customHeight="1">
      <c r="A21" s="133"/>
      <c r="B21" s="133"/>
      <c r="C21" s="133"/>
      <c r="D21" s="133"/>
      <c r="E21" s="133">
        <f t="shared" si="0"/>
        <v>0</v>
      </c>
      <c r="F21" s="133"/>
      <c r="G21" s="133"/>
    </row>
    <row r="22" spans="1:7" s="53" customFormat="1" ht="21.75" customHeight="1">
      <c r="A22" s="133"/>
      <c r="B22" s="133"/>
      <c r="C22" s="133"/>
      <c r="D22" s="133"/>
      <c r="E22" s="133">
        <f t="shared" si="0"/>
        <v>0</v>
      </c>
      <c r="F22" s="133"/>
      <c r="G22" s="133"/>
    </row>
    <row r="23" spans="1:7" s="53" customFormat="1" ht="21.75" customHeight="1">
      <c r="A23" s="133"/>
      <c r="B23" s="133"/>
      <c r="C23" s="133"/>
      <c r="D23" s="134"/>
      <c r="E23" s="133">
        <f t="shared" si="0"/>
        <v>0</v>
      </c>
      <c r="F23" s="133"/>
      <c r="G23" s="133"/>
    </row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orientation="portrait" paperSize="9" scale="9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.83203125" style="53" customWidth="1"/>
    <col min="2" max="2" width="16.33203125" style="53" customWidth="1"/>
    <col min="3" max="3" width="47.33203125" style="53" customWidth="1"/>
    <col min="4" max="4" width="27.33203125" style="53" customWidth="1"/>
    <col min="5" max="16384" width="9.16015625" style="53" customWidth="1"/>
  </cols>
  <sheetData>
    <row r="1" spans="1:4" s="53" customFormat="1" ht="19.5" customHeight="1">
      <c r="A1" s="53" t="s">
        <v>82</v>
      </c>
      <c r="B1" s="3"/>
      <c r="C1" s="3"/>
      <c r="D1" s="3"/>
    </row>
    <row r="2" spans="1:4" s="53" customFormat="1" ht="24.75" customHeight="1">
      <c r="A2" s="6" t="s">
        <v>83</v>
      </c>
      <c r="B2" s="6"/>
      <c r="C2" s="6"/>
      <c r="D2" s="6"/>
    </row>
    <row r="3" spans="1:4" s="53" customFormat="1" ht="19.5" customHeight="1">
      <c r="A3" s="7"/>
      <c r="B3" s="7"/>
      <c r="C3" s="8"/>
      <c r="D3" s="10" t="s">
        <v>16</v>
      </c>
    </row>
    <row r="4" spans="1:4" s="53" customFormat="1" ht="22.5" customHeight="1">
      <c r="A4" s="11" t="s">
        <v>84</v>
      </c>
      <c r="B4" s="11"/>
      <c r="C4" s="11"/>
      <c r="D4" s="11" t="s">
        <v>71</v>
      </c>
    </row>
    <row r="5" spans="1:4" s="53" customFormat="1" ht="18.75" customHeight="1">
      <c r="A5" s="11" t="s">
        <v>73</v>
      </c>
      <c r="B5" s="11"/>
      <c r="C5" s="11" t="s">
        <v>74</v>
      </c>
      <c r="D5" s="11"/>
    </row>
    <row r="6" spans="1:4" s="53" customFormat="1" ht="22.5" customHeight="1">
      <c r="A6" s="11" t="s">
        <v>75</v>
      </c>
      <c r="B6" s="11" t="s">
        <v>76</v>
      </c>
      <c r="C6" s="11"/>
      <c r="D6" s="11"/>
    </row>
    <row r="7" spans="1:4" s="53" customFormat="1" ht="17.25" customHeight="1">
      <c r="A7" s="125">
        <v>301</v>
      </c>
      <c r="B7" s="129" t="s">
        <v>85</v>
      </c>
      <c r="C7" s="76" t="s">
        <v>86</v>
      </c>
      <c r="D7" s="107">
        <v>1727196.37</v>
      </c>
    </row>
    <row r="8" spans="1:4" s="53" customFormat="1" ht="17.25" customHeight="1">
      <c r="A8" s="130" t="s">
        <v>87</v>
      </c>
      <c r="B8" s="131" t="s">
        <v>85</v>
      </c>
      <c r="C8" s="132" t="s">
        <v>88</v>
      </c>
      <c r="D8" s="128">
        <v>82000</v>
      </c>
    </row>
    <row r="9" spans="1:4" s="53" customFormat="1" ht="17.25" customHeight="1">
      <c r="A9" s="130" t="s">
        <v>87</v>
      </c>
      <c r="B9" s="131" t="s">
        <v>89</v>
      </c>
      <c r="C9" s="132" t="s">
        <v>90</v>
      </c>
      <c r="D9" s="128">
        <v>3000</v>
      </c>
    </row>
    <row r="10" spans="1:4" s="53" customFormat="1" ht="17.25" customHeight="1">
      <c r="A10" s="130" t="s">
        <v>87</v>
      </c>
      <c r="B10" s="131" t="s">
        <v>91</v>
      </c>
      <c r="C10" s="132" t="s">
        <v>92</v>
      </c>
      <c r="D10" s="128">
        <v>8000</v>
      </c>
    </row>
    <row r="11" spans="1:4" s="53" customFormat="1" ht="17.25" customHeight="1">
      <c r="A11" s="130" t="s">
        <v>87</v>
      </c>
      <c r="B11" s="131" t="s">
        <v>93</v>
      </c>
      <c r="C11" s="132" t="s">
        <v>94</v>
      </c>
      <c r="D11" s="128">
        <v>19000</v>
      </c>
    </row>
    <row r="12" spans="1:4" s="53" customFormat="1" ht="17.25" customHeight="1">
      <c r="A12" s="130" t="s">
        <v>87</v>
      </c>
      <c r="B12" s="131" t="s">
        <v>79</v>
      </c>
      <c r="C12" s="132" t="s">
        <v>95</v>
      </c>
      <c r="D12" s="128">
        <v>46662</v>
      </c>
    </row>
    <row r="13" spans="1:4" s="53" customFormat="1" ht="17.25" customHeight="1">
      <c r="A13" s="130" t="s">
        <v>87</v>
      </c>
      <c r="B13" s="131" t="s">
        <v>96</v>
      </c>
      <c r="C13" s="132" t="s">
        <v>97</v>
      </c>
      <c r="D13" s="128">
        <v>14000</v>
      </c>
    </row>
    <row r="14" spans="1:4" s="53" customFormat="1" ht="17.25" customHeight="1">
      <c r="A14" s="130" t="s">
        <v>87</v>
      </c>
      <c r="B14" s="131" t="s">
        <v>98</v>
      </c>
      <c r="C14" s="132" t="s">
        <v>99</v>
      </c>
      <c r="D14" s="128">
        <v>50000</v>
      </c>
    </row>
    <row r="15" spans="1:4" s="53" customFormat="1" ht="17.25" customHeight="1">
      <c r="A15" s="130" t="s">
        <v>87</v>
      </c>
      <c r="B15" s="131" t="s">
        <v>100</v>
      </c>
      <c r="C15" s="132" t="s">
        <v>101</v>
      </c>
      <c r="D15" s="128">
        <v>9305.13</v>
      </c>
    </row>
    <row r="16" spans="1:4" s="53" customFormat="1" ht="17.25" customHeight="1">
      <c r="A16" s="130" t="s">
        <v>87</v>
      </c>
      <c r="B16" s="131" t="s">
        <v>102</v>
      </c>
      <c r="C16" s="132" t="s">
        <v>103</v>
      </c>
      <c r="D16" s="128">
        <v>4450</v>
      </c>
    </row>
    <row r="17" spans="1:4" s="53" customFormat="1" ht="17.25" customHeight="1">
      <c r="A17" s="81"/>
      <c r="B17" s="92"/>
      <c r="C17" s="132"/>
      <c r="D17" s="83"/>
    </row>
    <row r="18" spans="1:4" s="53" customFormat="1" ht="17.25" customHeight="1">
      <c r="A18" s="81"/>
      <c r="B18" s="92"/>
      <c r="C18" s="132"/>
      <c r="D18" s="83"/>
    </row>
    <row r="19" spans="1:4" s="53" customFormat="1" ht="17.25" customHeight="1">
      <c r="A19" s="81"/>
      <c r="B19" s="92"/>
      <c r="C19" s="132"/>
      <c r="D19" s="83"/>
    </row>
    <row r="20" spans="1:4" s="53" customFormat="1" ht="17.25" customHeight="1">
      <c r="A20" s="81"/>
      <c r="B20" s="92"/>
      <c r="C20" s="132"/>
      <c r="D20" s="83"/>
    </row>
    <row r="21" spans="1:4" s="53" customFormat="1" ht="17.25" customHeight="1">
      <c r="A21" s="81"/>
      <c r="B21" s="92"/>
      <c r="C21" s="132"/>
      <c r="D21" s="83"/>
    </row>
    <row r="22" spans="1:4" s="53" customFormat="1" ht="17.25" customHeight="1">
      <c r="A22" s="81"/>
      <c r="B22" s="92"/>
      <c r="C22" s="132"/>
      <c r="D22" s="83"/>
    </row>
    <row r="23" spans="1:4" s="53" customFormat="1" ht="17.25" customHeight="1">
      <c r="A23" s="81"/>
      <c r="B23" s="92"/>
      <c r="C23" s="132"/>
      <c r="D23" s="83"/>
    </row>
    <row r="24" spans="1:4" s="53" customFormat="1" ht="17.25" customHeight="1">
      <c r="A24" s="81"/>
      <c r="B24" s="92"/>
      <c r="C24" s="132"/>
      <c r="D24" s="83"/>
    </row>
    <row r="25" spans="1:4" s="53" customFormat="1" ht="17.25" customHeight="1">
      <c r="A25" s="81"/>
      <c r="B25" s="92"/>
      <c r="C25" s="132"/>
      <c r="D25" s="83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1.3381944444444445" right="1.3381944444444445" top="1.3777777777777778" bottom="1.3777777777777778" header="0.5111111111111111" footer="0.5111111111111111"/>
  <pageSetup fitToHeight="100" fitToWidth="1" orientation="portrait" paperSize="9" scale="87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1">
      <selection activeCell="M15" sqref="M15"/>
    </sheetView>
  </sheetViews>
  <sheetFormatPr defaultColWidth="9.16015625" defaultRowHeight="11.25"/>
  <cols>
    <col min="1" max="1" width="40.16015625" style="53" customWidth="1"/>
    <col min="2" max="2" width="21.33203125" style="53" customWidth="1"/>
    <col min="3" max="3" width="34.83203125" style="53" customWidth="1"/>
    <col min="4" max="4" width="20.66015625" style="53" customWidth="1"/>
    <col min="5" max="5" width="31.5" style="53" customWidth="1"/>
    <col min="6" max="6" width="18.5" style="53" customWidth="1"/>
    <col min="7" max="8" width="5.16015625" style="53" customWidth="1"/>
    <col min="9" max="11" width="6.83203125" style="53" customWidth="1"/>
    <col min="12" max="16384" width="9.16015625" style="53" customWidth="1"/>
  </cols>
  <sheetData>
    <row r="1" spans="1:11" s="53" customFormat="1" ht="13.5" customHeight="1">
      <c r="A1" s="53" t="s">
        <v>104</v>
      </c>
      <c r="B1" s="4"/>
      <c r="C1" s="4"/>
      <c r="D1" s="100"/>
      <c r="E1" s="4"/>
      <c r="F1" s="5"/>
      <c r="G1" s="3"/>
      <c r="H1" s="4"/>
      <c r="I1" s="4"/>
      <c r="J1" s="4"/>
      <c r="K1" s="4"/>
    </row>
    <row r="2" spans="1:11" s="53" customFormat="1" ht="25.5" customHeight="1">
      <c r="A2" s="6" t="s">
        <v>105</v>
      </c>
      <c r="B2" s="6"/>
      <c r="C2" s="6"/>
      <c r="D2" s="6"/>
      <c r="E2" s="6"/>
      <c r="F2" s="6"/>
      <c r="G2" s="86"/>
      <c r="H2" s="86"/>
      <c r="I2" s="86"/>
      <c r="J2" s="86"/>
      <c r="K2" s="86"/>
    </row>
    <row r="3" spans="1:11" s="53" customFormat="1" ht="10.5" customHeight="1">
      <c r="A3" s="7"/>
      <c r="B3" s="9"/>
      <c r="C3" s="9"/>
      <c r="D3" s="55"/>
      <c r="E3" s="9"/>
      <c r="F3" s="101" t="s">
        <v>16</v>
      </c>
      <c r="G3" s="9"/>
      <c r="H3" s="9"/>
      <c r="I3" s="9"/>
      <c r="J3" s="9"/>
      <c r="K3" s="9"/>
    </row>
    <row r="4" spans="1:11" s="53" customFormat="1" ht="15.75" customHeight="1">
      <c r="A4" s="11" t="s">
        <v>106</v>
      </c>
      <c r="B4" s="11"/>
      <c r="C4" s="11" t="s">
        <v>107</v>
      </c>
      <c r="D4" s="11"/>
      <c r="E4" s="11"/>
      <c r="F4" s="11"/>
      <c r="G4" s="102"/>
      <c r="H4" s="102"/>
      <c r="I4" s="102"/>
      <c r="J4" s="102"/>
      <c r="K4" s="102"/>
    </row>
    <row r="5" spans="1:11" s="53" customFormat="1" ht="15.75" customHeight="1">
      <c r="A5" s="11" t="s">
        <v>19</v>
      </c>
      <c r="B5" s="11" t="s">
        <v>20</v>
      </c>
      <c r="C5" s="11" t="s">
        <v>108</v>
      </c>
      <c r="D5" s="11" t="s">
        <v>20</v>
      </c>
      <c r="E5" s="11" t="s">
        <v>24</v>
      </c>
      <c r="F5" s="11" t="s">
        <v>20</v>
      </c>
      <c r="G5" s="102"/>
      <c r="H5" s="102"/>
      <c r="I5" s="102"/>
      <c r="J5" s="102"/>
      <c r="K5" s="102"/>
    </row>
    <row r="6" spans="1:11" s="53" customFormat="1" ht="15.75" customHeight="1">
      <c r="A6" s="103" t="s">
        <v>25</v>
      </c>
      <c r="B6" s="104">
        <f>F29</f>
        <v>2413613.5</v>
      </c>
      <c r="C6" s="105" t="s">
        <v>26</v>
      </c>
      <c r="D6" s="104">
        <f>B6</f>
        <v>2413613.5</v>
      </c>
      <c r="E6" s="106" t="s">
        <v>27</v>
      </c>
      <c r="F6" s="107">
        <f>F7+F8</f>
        <v>1963613.5</v>
      </c>
      <c r="G6" s="108"/>
      <c r="H6" s="108"/>
      <c r="I6" s="108"/>
      <c r="J6" s="108"/>
      <c r="K6" s="108"/>
    </row>
    <row r="7" spans="1:11" s="53" customFormat="1" ht="15.75" customHeight="1">
      <c r="A7" s="109" t="s">
        <v>109</v>
      </c>
      <c r="B7" s="83"/>
      <c r="C7" s="110" t="s">
        <v>29</v>
      </c>
      <c r="D7" s="111">
        <v>0</v>
      </c>
      <c r="E7" s="106" t="s">
        <v>110</v>
      </c>
      <c r="F7" s="107">
        <v>1727196.37</v>
      </c>
      <c r="G7" s="108"/>
      <c r="H7" s="108"/>
      <c r="I7" s="108"/>
      <c r="J7" s="108"/>
      <c r="K7" s="108"/>
    </row>
    <row r="8" spans="1:11" s="53" customFormat="1" ht="15.75" customHeight="1">
      <c r="A8" s="109" t="s">
        <v>111</v>
      </c>
      <c r="B8" s="112">
        <v>0</v>
      </c>
      <c r="C8" s="106" t="s">
        <v>32</v>
      </c>
      <c r="D8" s="111">
        <v>0</v>
      </c>
      <c r="E8" s="106" t="s">
        <v>112</v>
      </c>
      <c r="F8" s="113">
        <v>236417.13</v>
      </c>
      <c r="G8" s="108"/>
      <c r="H8" s="108"/>
      <c r="I8" s="108"/>
      <c r="J8" s="108"/>
      <c r="K8" s="108"/>
    </row>
    <row r="9" spans="1:11" s="53" customFormat="1" ht="21.75" customHeight="1">
      <c r="A9" s="105" t="s">
        <v>113</v>
      </c>
      <c r="B9" s="83">
        <v>0</v>
      </c>
      <c r="C9" s="106" t="s">
        <v>35</v>
      </c>
      <c r="D9" s="111">
        <v>0</v>
      </c>
      <c r="E9" s="106" t="s">
        <v>36</v>
      </c>
      <c r="F9" s="107">
        <v>450000</v>
      </c>
      <c r="G9" s="108"/>
      <c r="H9" s="108"/>
      <c r="I9" s="108"/>
      <c r="J9" s="108"/>
      <c r="K9" s="108"/>
    </row>
    <row r="10" spans="1:11" s="53" customFormat="1" ht="15.75" customHeight="1">
      <c r="A10" s="105" t="s">
        <v>114</v>
      </c>
      <c r="B10" s="112"/>
      <c r="C10" s="105" t="s">
        <v>38</v>
      </c>
      <c r="D10" s="111">
        <v>0</v>
      </c>
      <c r="E10" s="106" t="s">
        <v>115</v>
      </c>
      <c r="F10" s="114"/>
      <c r="G10" s="108"/>
      <c r="H10" s="108"/>
      <c r="I10" s="108"/>
      <c r="J10" s="108"/>
      <c r="K10" s="108"/>
    </row>
    <row r="11" spans="1:11" s="53" customFormat="1" ht="15.75" customHeight="1">
      <c r="A11" s="67" t="s">
        <v>40</v>
      </c>
      <c r="B11" s="111"/>
      <c r="C11" s="106" t="s">
        <v>41</v>
      </c>
      <c r="D11" s="111">
        <v>0</v>
      </c>
      <c r="E11" s="106" t="s">
        <v>116</v>
      </c>
      <c r="F11" s="112"/>
      <c r="G11" s="108"/>
      <c r="H11" s="108"/>
      <c r="I11" s="108"/>
      <c r="J11" s="108"/>
      <c r="K11" s="108"/>
    </row>
    <row r="12" spans="1:11" s="53" customFormat="1" ht="15.75" customHeight="1">
      <c r="A12" s="105" t="s">
        <v>109</v>
      </c>
      <c r="B12" s="83">
        <v>0</v>
      </c>
      <c r="C12" s="106" t="s">
        <v>42</v>
      </c>
      <c r="D12" s="111">
        <v>0</v>
      </c>
      <c r="E12" s="106" t="s">
        <v>117</v>
      </c>
      <c r="F12" s="83"/>
      <c r="G12" s="108"/>
      <c r="H12" s="108"/>
      <c r="I12" s="108"/>
      <c r="J12" s="108"/>
      <c r="K12" s="108"/>
    </row>
    <row r="13" spans="1:11" s="53" customFormat="1" ht="15.75" customHeight="1">
      <c r="A13" s="105" t="s">
        <v>114</v>
      </c>
      <c r="B13" s="112"/>
      <c r="C13" s="106" t="s">
        <v>43</v>
      </c>
      <c r="D13" s="111"/>
      <c r="E13" s="115"/>
      <c r="F13" s="116"/>
      <c r="G13" s="108"/>
      <c r="H13" s="108"/>
      <c r="I13" s="108"/>
      <c r="J13" s="108"/>
      <c r="K13" s="108"/>
    </row>
    <row r="14" spans="1:11" s="53" customFormat="1" ht="15.75" customHeight="1">
      <c r="A14" s="105" t="s">
        <v>118</v>
      </c>
      <c r="B14" s="111">
        <v>0</v>
      </c>
      <c r="C14" s="106" t="s">
        <v>44</v>
      </c>
      <c r="D14" s="111"/>
      <c r="E14" s="115"/>
      <c r="F14" s="117"/>
      <c r="G14" s="108"/>
      <c r="H14" s="108"/>
      <c r="I14" s="108"/>
      <c r="J14" s="108"/>
      <c r="K14" s="108"/>
    </row>
    <row r="15" spans="1:11" s="53" customFormat="1" ht="15.75" customHeight="1">
      <c r="A15" s="105" t="s">
        <v>119</v>
      </c>
      <c r="B15" s="83">
        <v>0</v>
      </c>
      <c r="C15" s="106" t="s">
        <v>45</v>
      </c>
      <c r="D15" s="111">
        <v>0</v>
      </c>
      <c r="E15" s="115"/>
      <c r="F15" s="117"/>
      <c r="G15" s="108"/>
      <c r="H15" s="108"/>
      <c r="I15" s="108"/>
      <c r="J15" s="108"/>
      <c r="K15" s="108"/>
    </row>
    <row r="16" spans="1:11" s="53" customFormat="1" ht="12" customHeight="1">
      <c r="A16" s="67"/>
      <c r="B16" s="112"/>
      <c r="C16" s="106" t="s">
        <v>46</v>
      </c>
      <c r="D16" s="111">
        <v>0</v>
      </c>
      <c r="E16" s="115"/>
      <c r="F16" s="117"/>
      <c r="G16" s="108"/>
      <c r="H16" s="108"/>
      <c r="I16" s="108"/>
      <c r="J16" s="108"/>
      <c r="K16" s="108"/>
    </row>
    <row r="17" spans="1:11" s="53" customFormat="1" ht="12" customHeight="1">
      <c r="A17" s="76"/>
      <c r="B17" s="111"/>
      <c r="C17" s="106" t="s">
        <v>47</v>
      </c>
      <c r="D17" s="111">
        <v>0</v>
      </c>
      <c r="E17" s="115"/>
      <c r="F17" s="117"/>
      <c r="G17" s="108"/>
      <c r="H17" s="108"/>
      <c r="I17" s="108"/>
      <c r="J17" s="108"/>
      <c r="K17" s="108"/>
    </row>
    <row r="18" spans="1:11" s="53" customFormat="1" ht="12" customHeight="1">
      <c r="A18" s="109"/>
      <c r="B18" s="83"/>
      <c r="C18" s="106" t="s">
        <v>48</v>
      </c>
      <c r="D18" s="111">
        <v>0</v>
      </c>
      <c r="E18" s="115"/>
      <c r="F18" s="117"/>
      <c r="G18" s="108"/>
      <c r="H18" s="108"/>
      <c r="I18" s="108"/>
      <c r="J18" s="108"/>
      <c r="K18" s="108"/>
    </row>
    <row r="19" spans="1:11" s="53" customFormat="1" ht="12" customHeight="1">
      <c r="A19" s="109"/>
      <c r="B19" s="114"/>
      <c r="C19" s="105" t="s">
        <v>49</v>
      </c>
      <c r="D19" s="111">
        <v>0</v>
      </c>
      <c r="E19" s="115"/>
      <c r="F19" s="117"/>
      <c r="G19" s="108"/>
      <c r="H19" s="108"/>
      <c r="I19" s="108"/>
      <c r="J19" s="108"/>
      <c r="K19" s="108"/>
    </row>
    <row r="20" spans="1:11" s="53" customFormat="1" ht="12" customHeight="1">
      <c r="A20" s="67"/>
      <c r="B20" s="118"/>
      <c r="C20" s="105" t="s">
        <v>50</v>
      </c>
      <c r="D20" s="111">
        <v>0</v>
      </c>
      <c r="E20" s="115"/>
      <c r="F20" s="117"/>
      <c r="G20" s="108"/>
      <c r="H20" s="108"/>
      <c r="I20" s="108"/>
      <c r="J20" s="108"/>
      <c r="K20" s="108"/>
    </row>
    <row r="21" spans="1:11" s="53" customFormat="1" ht="12" customHeight="1">
      <c r="A21" s="67"/>
      <c r="B21" s="118"/>
      <c r="C21" s="105" t="s">
        <v>51</v>
      </c>
      <c r="D21" s="111">
        <v>0</v>
      </c>
      <c r="E21" s="115"/>
      <c r="F21" s="117"/>
      <c r="G21" s="108"/>
      <c r="H21" s="108"/>
      <c r="I21" s="108"/>
      <c r="J21" s="108"/>
      <c r="K21" s="108"/>
    </row>
    <row r="22" spans="1:11" s="53" customFormat="1" ht="12" customHeight="1">
      <c r="A22" s="67"/>
      <c r="B22" s="118"/>
      <c r="C22" s="105" t="s">
        <v>52</v>
      </c>
      <c r="D22" s="111">
        <v>0</v>
      </c>
      <c r="E22" s="115"/>
      <c r="F22" s="117"/>
      <c r="G22" s="108"/>
      <c r="H22" s="108"/>
      <c r="I22" s="108"/>
      <c r="J22" s="108"/>
      <c r="K22" s="108"/>
    </row>
    <row r="23" spans="1:11" s="53" customFormat="1" ht="12" customHeight="1">
      <c r="A23" s="67"/>
      <c r="B23" s="118"/>
      <c r="C23" s="105" t="s">
        <v>53</v>
      </c>
      <c r="D23" s="111">
        <v>0</v>
      </c>
      <c r="E23" s="115"/>
      <c r="F23" s="117"/>
      <c r="G23" s="108"/>
      <c r="H23" s="108"/>
      <c r="I23" s="108"/>
      <c r="J23" s="108"/>
      <c r="K23" s="108"/>
    </row>
    <row r="24" spans="1:11" s="53" customFormat="1" ht="12" customHeight="1">
      <c r="A24" s="67"/>
      <c r="B24" s="118"/>
      <c r="C24" s="105" t="s">
        <v>54</v>
      </c>
      <c r="D24" s="111"/>
      <c r="E24" s="115"/>
      <c r="F24" s="117"/>
      <c r="G24" s="108"/>
      <c r="H24" s="108"/>
      <c r="I24" s="108"/>
      <c r="J24" s="108"/>
      <c r="K24" s="108"/>
    </row>
    <row r="25" spans="1:11" s="53" customFormat="1" ht="12" customHeight="1">
      <c r="A25" s="67"/>
      <c r="B25" s="118"/>
      <c r="C25" s="105" t="s">
        <v>55</v>
      </c>
      <c r="D25" s="111">
        <v>0</v>
      </c>
      <c r="E25" s="115"/>
      <c r="F25" s="117"/>
      <c r="G25" s="108"/>
      <c r="H25" s="108"/>
      <c r="I25" s="108"/>
      <c r="J25" s="108"/>
      <c r="K25" s="108"/>
    </row>
    <row r="26" spans="1:11" s="53" customFormat="1" ht="12" customHeight="1">
      <c r="A26" s="67"/>
      <c r="B26" s="118"/>
      <c r="C26" s="105" t="s">
        <v>56</v>
      </c>
      <c r="D26" s="111">
        <v>0</v>
      </c>
      <c r="E26" s="115"/>
      <c r="F26" s="117"/>
      <c r="G26" s="108"/>
      <c r="H26" s="108"/>
      <c r="I26" s="108"/>
      <c r="J26" s="108"/>
      <c r="K26" s="108"/>
    </row>
    <row r="27" spans="1:11" s="53" customFormat="1" ht="12" customHeight="1">
      <c r="A27" s="67"/>
      <c r="B27" s="117"/>
      <c r="C27" s="105" t="s">
        <v>57</v>
      </c>
      <c r="D27" s="111">
        <v>0</v>
      </c>
      <c r="E27" s="115"/>
      <c r="F27" s="117"/>
      <c r="G27" s="108"/>
      <c r="H27" s="108"/>
      <c r="I27" s="108"/>
      <c r="J27" s="108"/>
      <c r="K27" s="108"/>
    </row>
    <row r="28" spans="1:11" s="53" customFormat="1" ht="15.75" customHeight="1">
      <c r="A28" s="64" t="s">
        <v>58</v>
      </c>
      <c r="B28" s="104">
        <f>B6</f>
        <v>2413613.5</v>
      </c>
      <c r="C28" s="106" t="s">
        <v>59</v>
      </c>
      <c r="D28" s="111">
        <v>0</v>
      </c>
      <c r="E28" s="115"/>
      <c r="F28" s="117"/>
      <c r="G28" s="108"/>
      <c r="H28" s="108"/>
      <c r="I28" s="108"/>
      <c r="J28" s="108"/>
      <c r="K28" s="108"/>
    </row>
    <row r="29" spans="1:11" s="53" customFormat="1" ht="15.75" customHeight="1">
      <c r="A29" s="105" t="s">
        <v>60</v>
      </c>
      <c r="B29" s="83">
        <v>0</v>
      </c>
      <c r="C29" s="106" t="s">
        <v>61</v>
      </c>
      <c r="D29" s="111">
        <v>0</v>
      </c>
      <c r="E29" s="119" t="s">
        <v>63</v>
      </c>
      <c r="F29" s="104">
        <f>F6+F9</f>
        <v>2413613.5</v>
      </c>
      <c r="G29" s="108"/>
      <c r="H29" s="108"/>
      <c r="I29" s="108"/>
      <c r="J29" s="108"/>
      <c r="K29" s="108"/>
    </row>
    <row r="30" spans="1:11" s="53" customFormat="1" ht="15.75" customHeight="1">
      <c r="A30" s="109"/>
      <c r="B30" s="112"/>
      <c r="C30" s="106" t="s">
        <v>62</v>
      </c>
      <c r="D30" s="83">
        <v>0</v>
      </c>
      <c r="E30" s="115" t="s">
        <v>120</v>
      </c>
      <c r="F30" s="117"/>
      <c r="G30" s="108"/>
      <c r="H30" s="108"/>
      <c r="I30" s="108"/>
      <c r="J30" s="108"/>
      <c r="K30" s="108"/>
    </row>
    <row r="31" spans="1:11" s="53" customFormat="1" ht="15.75" customHeight="1">
      <c r="A31" s="109"/>
      <c r="B31" s="111"/>
      <c r="C31" s="67"/>
      <c r="D31" s="114"/>
      <c r="E31" s="115"/>
      <c r="F31" s="117"/>
      <c r="G31" s="108"/>
      <c r="H31" s="108"/>
      <c r="I31" s="108"/>
      <c r="J31" s="108"/>
      <c r="K31" s="108"/>
    </row>
    <row r="32" spans="1:11" s="53" customFormat="1" ht="15.75" customHeight="1">
      <c r="A32" s="109"/>
      <c r="B32" s="111"/>
      <c r="C32" s="119" t="s">
        <v>63</v>
      </c>
      <c r="D32" s="120">
        <f>D30+D29+D28+D27+D26+D25+D24+D23+D22+D21+D20+D19+D18+D17+D16+D15+D14+D13+D12+D11+D10+D9+D8+D7+D6</f>
        <v>2413613.5</v>
      </c>
      <c r="E32" s="67"/>
      <c r="F32" s="117"/>
      <c r="G32" s="108"/>
      <c r="H32" s="108"/>
      <c r="I32" s="108"/>
      <c r="J32" s="108"/>
      <c r="K32" s="108"/>
    </row>
    <row r="33" spans="1:11" s="53" customFormat="1" ht="15.75" customHeight="1">
      <c r="A33" s="109"/>
      <c r="B33" s="111"/>
      <c r="C33" s="115" t="s">
        <v>64</v>
      </c>
      <c r="D33" s="118"/>
      <c r="E33" s="67"/>
      <c r="F33" s="117"/>
      <c r="G33" s="108"/>
      <c r="H33" s="108"/>
      <c r="I33" s="108"/>
      <c r="J33" s="108"/>
      <c r="K33" s="108"/>
    </row>
    <row r="34" spans="1:11" s="53" customFormat="1" ht="15.75" customHeight="1">
      <c r="A34" s="121"/>
      <c r="B34" s="83"/>
      <c r="C34" s="122"/>
      <c r="D34" s="118"/>
      <c r="E34" s="76"/>
      <c r="F34" s="123"/>
      <c r="G34" s="124"/>
      <c r="H34" s="124"/>
      <c r="I34" s="124"/>
      <c r="J34" s="124"/>
      <c r="K34" s="124"/>
    </row>
    <row r="35" spans="1:11" s="53" customFormat="1" ht="15.75" customHeight="1">
      <c r="A35" s="125" t="s">
        <v>65</v>
      </c>
      <c r="B35" s="126">
        <f>B28+B29</f>
        <v>2413613.5</v>
      </c>
      <c r="C35" s="125" t="s">
        <v>66</v>
      </c>
      <c r="D35" s="127">
        <f>D32+D33</f>
        <v>2413613.5</v>
      </c>
      <c r="E35" s="125" t="s">
        <v>66</v>
      </c>
      <c r="F35" s="128">
        <f>F29+F30</f>
        <v>2413613.5</v>
      </c>
      <c r="G35" s="124"/>
      <c r="H35" s="124"/>
      <c r="I35" s="124"/>
      <c r="J35" s="124"/>
      <c r="K35" s="124"/>
    </row>
    <row r="36" spans="1:11" s="53" customFormat="1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s="53" customFormat="1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s="53" customFormat="1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s="53" customFormat="1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s="53" customFormat="1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53" customFormat="1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53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s="53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s="53" customFormat="1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s="53" customFormat="1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s="53" customFormat="1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s="53" customFormat="1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</sheetData>
  <sheetProtection/>
  <mergeCells count="3">
    <mergeCell ref="A2:F2"/>
    <mergeCell ref="A4:B4"/>
    <mergeCell ref="C4:F4"/>
  </mergeCells>
  <printOptions horizontalCentered="1" verticalCentered="1"/>
  <pageMargins left="0.5902777777777778" right="0.5902777777777778" top="0.4722222222222222" bottom="0.5902777777777778" header="0.39305555555555555" footer="0.5111111111111111"/>
  <pageSetup fitToHeight="100" fitToWidth="1" orientation="landscape" paperSize="9" scale="9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1" width="15" style="53" customWidth="1"/>
    <col min="2" max="2" width="27.66015625" style="53" customWidth="1"/>
    <col min="3" max="3" width="22.16015625" style="53" customWidth="1"/>
    <col min="4" max="10" width="16" style="53" customWidth="1"/>
    <col min="11" max="11" width="18.5" style="53" customWidth="1"/>
    <col min="12" max="16384" width="9.16015625" style="53" customWidth="1"/>
  </cols>
  <sheetData>
    <row r="1" spans="1:11" s="53" customFormat="1" ht="19.5" customHeight="1">
      <c r="A1" s="89" t="s">
        <v>121</v>
      </c>
      <c r="B1" s="3"/>
      <c r="C1" s="4"/>
      <c r="D1" s="4"/>
      <c r="E1" s="4"/>
      <c r="F1" s="4"/>
      <c r="G1" s="4"/>
      <c r="H1" s="4"/>
      <c r="I1" s="4"/>
      <c r="J1" s="96"/>
      <c r="K1" s="4"/>
    </row>
    <row r="2" spans="1:11" s="53" customFormat="1" ht="12.75" customHeight="1">
      <c r="A2" s="3"/>
      <c r="B2" s="3"/>
      <c r="C2" s="4"/>
      <c r="D2" s="4"/>
      <c r="E2" s="4"/>
      <c r="F2" s="4"/>
      <c r="G2" s="4"/>
      <c r="H2" s="4"/>
      <c r="I2" s="4"/>
      <c r="J2" s="5"/>
      <c r="K2" s="4"/>
    </row>
    <row r="3" spans="1:11" s="53" customFormat="1" ht="24.75" customHeight="1">
      <c r="A3" s="90" t="s">
        <v>122</v>
      </c>
      <c r="B3" s="90"/>
      <c r="C3" s="90"/>
      <c r="D3" s="90"/>
      <c r="E3" s="90"/>
      <c r="F3" s="90"/>
      <c r="G3" s="90"/>
      <c r="H3" s="90"/>
      <c r="I3" s="90"/>
      <c r="J3" s="90"/>
      <c r="K3" s="97"/>
    </row>
    <row r="4" spans="1:11" s="53" customFormat="1" ht="19.5" customHeight="1">
      <c r="A4" s="7"/>
      <c r="B4" s="8"/>
      <c r="C4" s="9"/>
      <c r="D4" s="9"/>
      <c r="E4" s="9"/>
      <c r="F4" s="9"/>
      <c r="G4" s="9"/>
      <c r="H4" s="9"/>
      <c r="I4" s="9"/>
      <c r="J4" s="98" t="s">
        <v>16</v>
      </c>
      <c r="K4" s="9"/>
    </row>
    <row r="5" spans="1:11" s="53" customFormat="1" ht="22.5" customHeight="1">
      <c r="A5" s="91" t="s">
        <v>123</v>
      </c>
      <c r="B5" s="91" t="s">
        <v>124</v>
      </c>
      <c r="C5" s="12" t="s">
        <v>125</v>
      </c>
      <c r="D5" s="11" t="s">
        <v>126</v>
      </c>
      <c r="E5" s="11" t="s">
        <v>127</v>
      </c>
      <c r="F5" s="74" t="s">
        <v>128</v>
      </c>
      <c r="G5" s="74" t="s">
        <v>129</v>
      </c>
      <c r="H5" s="91" t="s">
        <v>130</v>
      </c>
      <c r="I5" s="11" t="s">
        <v>131</v>
      </c>
      <c r="J5" s="99" t="s">
        <v>132</v>
      </c>
      <c r="K5" s="88"/>
    </row>
    <row r="6" spans="1:11" s="53" customFormat="1" ht="21" customHeight="1">
      <c r="A6" s="91"/>
      <c r="B6" s="91"/>
      <c r="C6" s="12"/>
      <c r="D6" s="11"/>
      <c r="E6" s="11"/>
      <c r="F6" s="11"/>
      <c r="G6" s="74"/>
      <c r="H6" s="91"/>
      <c r="I6" s="11"/>
      <c r="J6" s="11"/>
      <c r="K6" s="88"/>
    </row>
    <row r="7" spans="1:11" s="53" customFormat="1" ht="18.75" customHeight="1">
      <c r="A7" s="92" t="s">
        <v>133</v>
      </c>
      <c r="B7" s="93" t="s">
        <v>134</v>
      </c>
      <c r="C7" s="94">
        <f>E7</f>
        <v>2413613.5</v>
      </c>
      <c r="D7" s="79">
        <v>0</v>
      </c>
      <c r="E7" s="94">
        <v>2413613.5</v>
      </c>
      <c r="F7" s="79">
        <v>0</v>
      </c>
      <c r="G7" s="79">
        <v>0</v>
      </c>
      <c r="H7" s="79">
        <v>0</v>
      </c>
      <c r="I7" s="79">
        <v>0</v>
      </c>
      <c r="J7" s="83">
        <v>0</v>
      </c>
      <c r="K7" s="85"/>
    </row>
    <row r="8" spans="1:11" s="53" customFormat="1" ht="18.75" customHeight="1">
      <c r="A8" s="92"/>
      <c r="B8" s="93"/>
      <c r="C8" s="79">
        <f>SUM(D8:J8)</f>
        <v>0</v>
      </c>
      <c r="D8" s="79">
        <v>0</v>
      </c>
      <c r="E8" s="79"/>
      <c r="F8" s="79">
        <v>0</v>
      </c>
      <c r="G8" s="79">
        <v>0</v>
      </c>
      <c r="H8" s="79">
        <v>0</v>
      </c>
      <c r="I8" s="79">
        <v>0</v>
      </c>
      <c r="J8" s="83">
        <v>0</v>
      </c>
      <c r="K8" s="85"/>
    </row>
    <row r="9" spans="1:11" s="53" customFormat="1" ht="18.75" customHeight="1">
      <c r="A9" s="92"/>
      <c r="B9" s="93"/>
      <c r="C9" s="79">
        <f>SUM(D9:J9)</f>
        <v>0</v>
      </c>
      <c r="D9" s="79">
        <v>0</v>
      </c>
      <c r="E9" s="79"/>
      <c r="F9" s="79">
        <v>0</v>
      </c>
      <c r="G9" s="79">
        <v>0</v>
      </c>
      <c r="H9" s="79">
        <v>0</v>
      </c>
      <c r="I9" s="79">
        <v>0</v>
      </c>
      <c r="J9" s="83">
        <v>0</v>
      </c>
      <c r="K9" s="85"/>
    </row>
    <row r="10" spans="1:11" s="53" customFormat="1" ht="18.75" customHeight="1">
      <c r="A10" s="85"/>
      <c r="B10" s="84"/>
      <c r="C10" s="85"/>
      <c r="D10" s="85"/>
      <c r="E10" s="85"/>
      <c r="F10" s="85"/>
      <c r="G10" s="85"/>
      <c r="H10" s="85"/>
      <c r="I10" s="85"/>
      <c r="J10" s="85"/>
      <c r="K10" s="85"/>
    </row>
    <row r="11" spans="1:11" s="53" customFormat="1" ht="18.75" customHeight="1">
      <c r="A11" s="84"/>
      <c r="B11" s="84"/>
      <c r="C11" s="84"/>
      <c r="D11" s="84"/>
      <c r="E11" s="84"/>
      <c r="F11" s="85"/>
      <c r="G11" s="84"/>
      <c r="H11" s="84"/>
      <c r="I11" s="84"/>
      <c r="J11" s="84"/>
      <c r="K11" s="85"/>
    </row>
    <row r="12" spans="1:11" s="53" customFormat="1" ht="18.75" customHeight="1">
      <c r="A12" s="84"/>
      <c r="B12" s="84"/>
      <c r="C12" s="84"/>
      <c r="D12" s="84"/>
      <c r="E12" s="84"/>
      <c r="F12" s="85"/>
      <c r="G12" s="84"/>
      <c r="H12" s="84"/>
      <c r="I12" s="84"/>
      <c r="J12" s="84"/>
      <c r="K12" s="85"/>
    </row>
    <row r="13" spans="1:11" s="53" customFormat="1" ht="18.75" customHeight="1">
      <c r="A13" s="84"/>
      <c r="B13" s="84"/>
      <c r="C13" s="84"/>
      <c r="D13" s="84"/>
      <c r="E13" s="84"/>
      <c r="F13" s="85"/>
      <c r="G13" s="84"/>
      <c r="H13" s="84"/>
      <c r="I13" s="84"/>
      <c r="J13" s="84"/>
      <c r="K13" s="85"/>
    </row>
    <row r="14" spans="1:11" s="53" customFormat="1" ht="18.75" customHeight="1">
      <c r="A14" s="84"/>
      <c r="B14" s="84"/>
      <c r="C14" s="84"/>
      <c r="D14" s="84"/>
      <c r="E14" s="84"/>
      <c r="F14" s="85"/>
      <c r="G14" s="84"/>
      <c r="H14" s="84"/>
      <c r="I14" s="84"/>
      <c r="J14" s="84"/>
      <c r="K14" s="85"/>
    </row>
    <row r="15" spans="1:11" s="53" customFormat="1" ht="18.75" customHeight="1">
      <c r="A15" s="84"/>
      <c r="B15" s="84"/>
      <c r="C15" s="84"/>
      <c r="D15" s="84"/>
      <c r="E15" s="84"/>
      <c r="F15" s="85"/>
      <c r="G15" s="84"/>
      <c r="H15" s="84"/>
      <c r="I15" s="84"/>
      <c r="J15" s="84"/>
      <c r="K15" s="85"/>
    </row>
    <row r="16" spans="1:11" s="53" customFormat="1" ht="18.75" customHeight="1">
      <c r="A16" s="84"/>
      <c r="B16" s="84"/>
      <c r="C16" s="84"/>
      <c r="D16" s="84"/>
      <c r="E16" s="84"/>
      <c r="F16" s="85"/>
      <c r="G16" s="84"/>
      <c r="H16" s="84"/>
      <c r="I16" s="84"/>
      <c r="J16" s="84"/>
      <c r="K16" s="85"/>
    </row>
    <row r="17" spans="1:11" s="53" customFormat="1" ht="22.5" customHeight="1">
      <c r="A17" s="84"/>
      <c r="B17" s="84"/>
      <c r="C17" s="84"/>
      <c r="D17" s="84"/>
      <c r="E17" s="84"/>
      <c r="F17" s="85"/>
      <c r="G17" s="84"/>
      <c r="H17" s="84"/>
      <c r="I17" s="84"/>
      <c r="J17" s="84"/>
      <c r="K17" s="85"/>
    </row>
    <row r="18" s="53" customFormat="1" ht="22.5" customHeight="1"/>
    <row r="19" spans="1:11" s="53" customFormat="1" ht="22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="53" customFormat="1" ht="22.5" customHeight="1"/>
    <row r="21" spans="1:11" s="53" customFormat="1" ht="22.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</row>
  </sheetData>
  <sheetProtection/>
  <mergeCells count="11"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868055555555555" right="0.7868055555555555" top="0.7868055555555555" bottom="0.7868055555555555" header="0.5111111111111111" footer="0.5111111111111111"/>
  <pageSetup fitToHeight="100" fitToWidth="1" orientation="landscape" paperSize="9" scale="7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3" width="6.5" style="53" customWidth="1"/>
    <col min="4" max="4" width="31.66015625" style="53" customWidth="1"/>
    <col min="5" max="5" width="21.16015625" style="53" customWidth="1"/>
    <col min="6" max="10" width="15.5" style="53" customWidth="1"/>
    <col min="11" max="11" width="17.16015625" style="53" customWidth="1"/>
    <col min="12" max="16384" width="9.16015625" style="53" customWidth="1"/>
  </cols>
  <sheetData>
    <row r="1" spans="1:11" s="53" customFormat="1" ht="19.5" customHeight="1">
      <c r="A1" s="2" t="s">
        <v>135</v>
      </c>
      <c r="B1" s="3"/>
      <c r="C1" s="3"/>
      <c r="D1" s="3"/>
      <c r="E1" s="4"/>
      <c r="F1" s="4"/>
      <c r="G1" s="4"/>
      <c r="H1" s="4"/>
      <c r="I1" s="5"/>
      <c r="J1" s="4"/>
      <c r="K1" s="4"/>
    </row>
    <row r="2" spans="1:11" s="53" customFormat="1" ht="20.25" customHeight="1">
      <c r="A2" s="6" t="s">
        <v>136</v>
      </c>
      <c r="B2" s="6"/>
      <c r="C2" s="6"/>
      <c r="D2" s="6"/>
      <c r="E2" s="6"/>
      <c r="F2" s="6"/>
      <c r="G2" s="6"/>
      <c r="H2" s="6"/>
      <c r="I2" s="6"/>
      <c r="J2" s="6"/>
      <c r="K2" s="86"/>
    </row>
    <row r="3" spans="1:11" s="53" customFormat="1" ht="12.75" customHeight="1">
      <c r="A3" s="7"/>
      <c r="B3" s="7"/>
      <c r="C3" s="7"/>
      <c r="D3" s="8"/>
      <c r="E3" s="9"/>
      <c r="F3" s="9"/>
      <c r="G3" s="9"/>
      <c r="H3" s="9"/>
      <c r="I3" s="87"/>
      <c r="J3" s="72" t="s">
        <v>16</v>
      </c>
      <c r="K3" s="9"/>
    </row>
    <row r="4" spans="1:11" s="53" customFormat="1" ht="18.75" customHeight="1">
      <c r="A4" s="74" t="s">
        <v>73</v>
      </c>
      <c r="B4" s="75"/>
      <c r="C4" s="12"/>
      <c r="D4" s="11" t="s">
        <v>74</v>
      </c>
      <c r="E4" s="11" t="s">
        <v>125</v>
      </c>
      <c r="F4" s="11" t="s">
        <v>71</v>
      </c>
      <c r="G4" s="11" t="s">
        <v>72</v>
      </c>
      <c r="H4" s="11" t="s">
        <v>137</v>
      </c>
      <c r="I4" s="11" t="s">
        <v>138</v>
      </c>
      <c r="J4" s="11" t="s">
        <v>139</v>
      </c>
      <c r="K4" s="88"/>
    </row>
    <row r="5" spans="1:11" s="53" customFormat="1" ht="18.75" customHeight="1">
      <c r="A5" s="11" t="s">
        <v>75</v>
      </c>
      <c r="B5" s="11" t="s">
        <v>76</v>
      </c>
      <c r="C5" s="11" t="s">
        <v>77</v>
      </c>
      <c r="D5" s="11"/>
      <c r="E5" s="11"/>
      <c r="F5" s="11"/>
      <c r="G5" s="11"/>
      <c r="H5" s="13"/>
      <c r="I5" s="11"/>
      <c r="J5" s="11"/>
      <c r="K5" s="88"/>
    </row>
    <row r="6" spans="1:11" s="53" customFormat="1" ht="15.75" customHeight="1">
      <c r="A6" s="76">
        <v>205</v>
      </c>
      <c r="B6" s="77" t="s">
        <v>79</v>
      </c>
      <c r="C6" s="77" t="s">
        <v>80</v>
      </c>
      <c r="D6" s="76" t="s">
        <v>81</v>
      </c>
      <c r="E6" s="78">
        <f>SUM(F6:G6)</f>
        <v>1963613.5</v>
      </c>
      <c r="F6" s="78">
        <v>1963613.5</v>
      </c>
      <c r="G6" s="79"/>
      <c r="H6" s="79">
        <v>0</v>
      </c>
      <c r="I6" s="79">
        <v>0</v>
      </c>
      <c r="J6" s="83">
        <v>0</v>
      </c>
      <c r="K6" s="85"/>
    </row>
    <row r="7" spans="1:11" s="53" customFormat="1" ht="15.75" customHeight="1">
      <c r="A7" s="76">
        <v>205</v>
      </c>
      <c r="B7" s="77" t="s">
        <v>79</v>
      </c>
      <c r="C7" s="77" t="s">
        <v>80</v>
      </c>
      <c r="D7" s="76" t="s">
        <v>81</v>
      </c>
      <c r="E7" s="78">
        <f>SUM(F7:G7)</f>
        <v>450000</v>
      </c>
      <c r="F7" s="80"/>
      <c r="G7" s="79">
        <v>450000</v>
      </c>
      <c r="H7" s="79">
        <v>0</v>
      </c>
      <c r="I7" s="79">
        <v>0</v>
      </c>
      <c r="J7" s="83">
        <v>0</v>
      </c>
      <c r="K7" s="85"/>
    </row>
    <row r="8" spans="1:11" s="53" customFormat="1" ht="15.75" customHeight="1">
      <c r="A8" s="81"/>
      <c r="B8" s="81"/>
      <c r="C8" s="81"/>
      <c r="D8" s="82"/>
      <c r="E8" s="83"/>
      <c r="F8" s="80"/>
      <c r="G8" s="79"/>
      <c r="H8" s="79">
        <v>0</v>
      </c>
      <c r="I8" s="79">
        <v>0</v>
      </c>
      <c r="J8" s="83">
        <v>0</v>
      </c>
      <c r="K8" s="85"/>
    </row>
    <row r="9" spans="1:11" s="53" customFormat="1" ht="15.75" customHeight="1">
      <c r="A9" s="81"/>
      <c r="B9" s="81"/>
      <c r="C9" s="81"/>
      <c r="D9" s="82"/>
      <c r="E9" s="83"/>
      <c r="F9" s="80"/>
      <c r="G9" s="79"/>
      <c r="H9" s="79">
        <v>0</v>
      </c>
      <c r="I9" s="79">
        <v>0</v>
      </c>
      <c r="J9" s="83">
        <v>0</v>
      </c>
      <c r="K9" s="85"/>
    </row>
    <row r="10" spans="1:11" s="53" customFormat="1" ht="15.75" customHeight="1">
      <c r="A10" s="81"/>
      <c r="B10" s="81"/>
      <c r="C10" s="81"/>
      <c r="D10" s="82"/>
      <c r="E10" s="83"/>
      <c r="F10" s="80"/>
      <c r="G10" s="79"/>
      <c r="H10" s="79">
        <v>0</v>
      </c>
      <c r="I10" s="79">
        <v>0</v>
      </c>
      <c r="J10" s="83">
        <v>0</v>
      </c>
      <c r="K10" s="85"/>
    </row>
    <row r="11" spans="1:11" s="53" customFormat="1" ht="15.75" customHeight="1">
      <c r="A11" s="81"/>
      <c r="B11" s="81"/>
      <c r="C11" s="81"/>
      <c r="D11" s="82"/>
      <c r="E11" s="83"/>
      <c r="F11" s="80"/>
      <c r="G11" s="79"/>
      <c r="H11" s="79">
        <v>0</v>
      </c>
      <c r="I11" s="79">
        <v>0</v>
      </c>
      <c r="J11" s="83">
        <v>0</v>
      </c>
      <c r="K11" s="85"/>
    </row>
    <row r="12" spans="1:11" s="53" customFormat="1" ht="15.75" customHeight="1">
      <c r="A12" s="81"/>
      <c r="B12" s="81"/>
      <c r="C12" s="81"/>
      <c r="D12" s="82"/>
      <c r="E12" s="83"/>
      <c r="F12" s="80"/>
      <c r="G12" s="79"/>
      <c r="H12" s="79">
        <v>0</v>
      </c>
      <c r="I12" s="79">
        <v>0</v>
      </c>
      <c r="J12" s="83">
        <v>0</v>
      </c>
      <c r="K12" s="85"/>
    </row>
    <row r="13" spans="1:11" s="53" customFormat="1" ht="15.75" customHeight="1">
      <c r="A13" s="81"/>
      <c r="B13" s="81"/>
      <c r="C13" s="81"/>
      <c r="D13" s="82"/>
      <c r="E13" s="83"/>
      <c r="F13" s="80"/>
      <c r="G13" s="79"/>
      <c r="H13" s="79">
        <v>0</v>
      </c>
      <c r="I13" s="79">
        <v>0</v>
      </c>
      <c r="J13" s="83">
        <v>0</v>
      </c>
      <c r="K13" s="85"/>
    </row>
    <row r="14" spans="1:11" s="53" customFormat="1" ht="15.75" customHeight="1">
      <c r="A14" s="81"/>
      <c r="B14" s="81"/>
      <c r="C14" s="81"/>
      <c r="D14" s="82"/>
      <c r="E14" s="83"/>
      <c r="F14" s="80"/>
      <c r="G14" s="79"/>
      <c r="H14" s="79">
        <v>0</v>
      </c>
      <c r="I14" s="79">
        <v>0</v>
      </c>
      <c r="J14" s="83">
        <v>0</v>
      </c>
      <c r="K14" s="85"/>
    </row>
    <row r="15" spans="1:11" s="53" customFormat="1" ht="15.75" customHeight="1">
      <c r="A15" s="81"/>
      <c r="B15" s="81"/>
      <c r="C15" s="81"/>
      <c r="D15" s="82"/>
      <c r="E15" s="83"/>
      <c r="F15" s="80"/>
      <c r="G15" s="79"/>
      <c r="H15" s="79">
        <v>0</v>
      </c>
      <c r="I15" s="79">
        <v>0</v>
      </c>
      <c r="J15" s="83">
        <v>0</v>
      </c>
      <c r="K15" s="85"/>
    </row>
    <row r="16" spans="1:11" s="53" customFormat="1" ht="15.75" customHeight="1">
      <c r="A16" s="81"/>
      <c r="B16" s="81"/>
      <c r="C16" s="81"/>
      <c r="D16" s="82"/>
      <c r="E16" s="83"/>
      <c r="F16" s="80"/>
      <c r="G16" s="79"/>
      <c r="H16" s="79">
        <v>0</v>
      </c>
      <c r="I16" s="79">
        <v>0</v>
      </c>
      <c r="J16" s="83">
        <v>0</v>
      </c>
      <c r="K16" s="85"/>
    </row>
    <row r="17" spans="1:11" s="53" customFormat="1" ht="15.75" customHeight="1">
      <c r="A17" s="81"/>
      <c r="B17" s="81"/>
      <c r="C17" s="81"/>
      <c r="D17" s="82"/>
      <c r="E17" s="83"/>
      <c r="F17" s="80"/>
      <c r="G17" s="79"/>
      <c r="H17" s="79">
        <v>0</v>
      </c>
      <c r="I17" s="79">
        <v>0</v>
      </c>
      <c r="J17" s="83">
        <v>0</v>
      </c>
      <c r="K17" s="85"/>
    </row>
    <row r="18" spans="1:11" s="53" customFormat="1" ht="15.75" customHeight="1">
      <c r="A18" s="81"/>
      <c r="B18" s="81"/>
      <c r="C18" s="81"/>
      <c r="D18" s="82"/>
      <c r="E18" s="83"/>
      <c r="F18" s="80"/>
      <c r="G18" s="79"/>
      <c r="H18" s="79">
        <v>0</v>
      </c>
      <c r="I18" s="79">
        <v>0</v>
      </c>
      <c r="J18" s="83">
        <v>0</v>
      </c>
      <c r="K18" s="85"/>
    </row>
    <row r="19" spans="1:10" s="53" customFormat="1" ht="15.75" customHeight="1">
      <c r="A19" s="81"/>
      <c r="B19" s="81"/>
      <c r="C19" s="81"/>
      <c r="D19" s="82"/>
      <c r="E19" s="83"/>
      <c r="F19" s="80"/>
      <c r="G19" s="79">
        <v>0</v>
      </c>
      <c r="H19" s="79">
        <v>0</v>
      </c>
      <c r="I19" s="79">
        <v>0</v>
      </c>
      <c r="J19" s="83">
        <v>0</v>
      </c>
    </row>
    <row r="20" spans="1:11" s="53" customFormat="1" ht="18.75" customHeight="1">
      <c r="A20" s="84"/>
      <c r="B20" s="85"/>
      <c r="C20" s="85"/>
      <c r="D20" s="85"/>
      <c r="E20" s="85"/>
      <c r="F20" s="84"/>
      <c r="G20" s="85"/>
      <c r="H20" s="85"/>
      <c r="I20" s="85"/>
      <c r="J20" s="85"/>
      <c r="K20" s="85"/>
    </row>
    <row r="21" spans="1:11" s="53" customFormat="1" ht="18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5"/>
    </row>
    <row r="22" spans="1:11" s="53" customFormat="1" ht="22.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1944444444445" right="1.3381944444444445" top="0.7868055555555555" bottom="0.7868055555555555" header="0.5111111111111111" footer="0.5111111111111111"/>
  <pageSetup fitToHeight="100" fitToWidth="1" orientation="landscape" paperSize="9" scale="94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:IV65536"/>
    </sheetView>
  </sheetViews>
  <sheetFormatPr defaultColWidth="12" defaultRowHeight="11.25"/>
  <cols>
    <col min="1" max="16384" width="12" style="1" customWidth="1"/>
  </cols>
  <sheetData>
    <row r="1" spans="1:7" s="1" customFormat="1" ht="13.5">
      <c r="A1" s="2" t="s">
        <v>140</v>
      </c>
      <c r="B1" s="3"/>
      <c r="C1" s="3"/>
      <c r="D1" s="3"/>
      <c r="E1" s="4"/>
      <c r="F1" s="4"/>
      <c r="G1" s="5"/>
    </row>
    <row r="2" spans="1:7" s="1" customFormat="1" ht="22.5">
      <c r="A2" s="6" t="s">
        <v>141</v>
      </c>
      <c r="B2" s="6"/>
      <c r="C2" s="6"/>
      <c r="D2" s="6"/>
      <c r="E2" s="6"/>
      <c r="F2" s="6"/>
      <c r="G2" s="6"/>
    </row>
    <row r="3" spans="1:7" s="1" customFormat="1" ht="14.25">
      <c r="A3" s="7"/>
      <c r="B3" s="7"/>
      <c r="C3" s="7"/>
      <c r="D3" s="8"/>
      <c r="E3" s="9"/>
      <c r="F3" s="9"/>
      <c r="G3" s="10" t="s">
        <v>16</v>
      </c>
    </row>
    <row r="4" spans="1:7" s="1" customFormat="1" ht="13.5">
      <c r="A4" s="11" t="s">
        <v>73</v>
      </c>
      <c r="B4" s="11"/>
      <c r="C4" s="11"/>
      <c r="D4" s="11" t="s">
        <v>74</v>
      </c>
      <c r="E4" s="11" t="s">
        <v>142</v>
      </c>
      <c r="F4" s="11"/>
      <c r="G4" s="11"/>
    </row>
    <row r="5" spans="1:7" s="1" customFormat="1" ht="13.5">
      <c r="A5" s="11" t="s">
        <v>75</v>
      </c>
      <c r="B5" s="11" t="s">
        <v>76</v>
      </c>
      <c r="C5" s="11" t="s">
        <v>77</v>
      </c>
      <c r="D5" s="11"/>
      <c r="E5" s="12" t="s">
        <v>125</v>
      </c>
      <c r="F5" s="11" t="s">
        <v>71</v>
      </c>
      <c r="G5" s="11" t="s">
        <v>72</v>
      </c>
    </row>
    <row r="6" spans="1:7" s="1" customFormat="1" ht="13.5">
      <c r="A6" s="13" t="s">
        <v>78</v>
      </c>
      <c r="B6" s="13" t="s">
        <v>78</v>
      </c>
      <c r="C6" s="13" t="s">
        <v>78</v>
      </c>
      <c r="D6" s="13" t="s">
        <v>78</v>
      </c>
      <c r="E6" s="13">
        <v>1</v>
      </c>
      <c r="F6" s="13">
        <v>2</v>
      </c>
      <c r="G6" s="13">
        <v>3</v>
      </c>
    </row>
    <row r="7" spans="1:7" s="1" customFormat="1" ht="14.25">
      <c r="A7" s="14"/>
      <c r="B7" s="14"/>
      <c r="C7" s="14"/>
      <c r="D7" s="14"/>
      <c r="E7" s="15"/>
      <c r="F7" s="15"/>
      <c r="G7" s="15"/>
    </row>
    <row r="8" spans="1:7" s="1" customFormat="1" ht="14.25">
      <c r="A8" s="14"/>
      <c r="B8" s="14"/>
      <c r="C8" s="14"/>
      <c r="D8" s="14"/>
      <c r="E8" s="14">
        <f aca="true" t="shared" si="0" ref="E8:E16">SUM(F8:G8)</f>
        <v>0</v>
      </c>
      <c r="F8" s="14"/>
      <c r="G8" s="14"/>
    </row>
    <row r="9" spans="1:7" s="1" customFormat="1" ht="14.25">
      <c r="A9" s="14"/>
      <c r="B9" s="14"/>
      <c r="C9" s="14"/>
      <c r="D9" s="14"/>
      <c r="E9" s="14">
        <f t="shared" si="0"/>
        <v>0</v>
      </c>
      <c r="F9" s="14"/>
      <c r="G9" s="14"/>
    </row>
    <row r="10" spans="1:7" s="1" customFormat="1" ht="14.25">
      <c r="A10" s="14"/>
      <c r="B10" s="14"/>
      <c r="C10" s="14"/>
      <c r="D10" s="14"/>
      <c r="E10" s="14">
        <f t="shared" si="0"/>
        <v>0</v>
      </c>
      <c r="F10" s="14"/>
      <c r="G10" s="14"/>
    </row>
    <row r="11" spans="1:7" s="1" customFormat="1" ht="14.25">
      <c r="A11" s="14"/>
      <c r="B11" s="14"/>
      <c r="C11" s="14"/>
      <c r="D11" s="14"/>
      <c r="E11" s="14">
        <f t="shared" si="0"/>
        <v>0</v>
      </c>
      <c r="F11" s="14"/>
      <c r="G11" s="14"/>
    </row>
    <row r="12" spans="1:7" s="1" customFormat="1" ht="14.25">
      <c r="A12" s="14"/>
      <c r="B12" s="14"/>
      <c r="C12" s="14"/>
      <c r="D12" s="14"/>
      <c r="E12" s="14">
        <f t="shared" si="0"/>
        <v>0</v>
      </c>
      <c r="F12" s="14"/>
      <c r="G12" s="14"/>
    </row>
    <row r="13" spans="1:7" s="1" customFormat="1" ht="14.25">
      <c r="A13" s="14"/>
      <c r="B13" s="14"/>
      <c r="C13" s="14"/>
      <c r="D13" s="14"/>
      <c r="E13" s="14">
        <f t="shared" si="0"/>
        <v>0</v>
      </c>
      <c r="F13" s="14"/>
      <c r="G13" s="14"/>
    </row>
    <row r="14" spans="1:7" s="1" customFormat="1" ht="14.25">
      <c r="A14" s="14"/>
      <c r="B14" s="14"/>
      <c r="C14" s="14"/>
      <c r="D14" s="14"/>
      <c r="E14" s="14">
        <f t="shared" si="0"/>
        <v>0</v>
      </c>
      <c r="F14" s="14"/>
      <c r="G14" s="14"/>
    </row>
    <row r="15" spans="1:7" s="1" customFormat="1" ht="14.25">
      <c r="A15" s="14"/>
      <c r="B15" s="14"/>
      <c r="C15" s="14"/>
      <c r="D15" s="14"/>
      <c r="E15" s="14">
        <f t="shared" si="0"/>
        <v>0</v>
      </c>
      <c r="F15" s="14"/>
      <c r="G15" s="14"/>
    </row>
    <row r="16" spans="1:7" s="1" customFormat="1" ht="14.25">
      <c r="A16" s="14"/>
      <c r="B16" s="14"/>
      <c r="C16" s="14"/>
      <c r="D16" s="15" t="s">
        <v>70</v>
      </c>
      <c r="E16" s="14">
        <f t="shared" si="0"/>
        <v>0</v>
      </c>
      <c r="F16" s="14">
        <f>SUM(F8:F15)</f>
        <v>0</v>
      </c>
      <c r="G16" s="14">
        <f>SUM(G8:G15)</f>
        <v>0</v>
      </c>
    </row>
    <row r="17" spans="1:7" s="1" customFormat="1" ht="27.75" customHeight="1">
      <c r="A17" s="16" t="s">
        <v>143</v>
      </c>
      <c r="B17" s="16"/>
      <c r="C17" s="16"/>
      <c r="D17" s="16"/>
      <c r="E17" s="16"/>
      <c r="F17" s="16"/>
      <c r="G17" s="16"/>
    </row>
  </sheetData>
  <sheetProtection/>
  <mergeCells count="5">
    <mergeCell ref="A2:G2"/>
    <mergeCell ref="A4:C4"/>
    <mergeCell ref="E4:G4"/>
    <mergeCell ref="A17:G17"/>
    <mergeCell ref="D4:D5"/>
  </mergeCells>
  <printOptions horizontalCentered="1"/>
  <pageMargins left="1.3381944444444445" right="1.3381944444444445" top="1.3777777777777778" bottom="1.3777777777777778" header="0.5111111111111111" footer="0.5111111111111111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123456789</cp:lastModifiedBy>
  <dcterms:created xsi:type="dcterms:W3CDTF">2018-05-02T03:21:11Z</dcterms:created>
  <dcterms:modified xsi:type="dcterms:W3CDTF">2021-03-16T03:05:08Z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